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3 Y63\แผน 2-4\"/>
    </mc:Choice>
  </mc:AlternateContent>
  <xr:revisionPtr revIDLastSave="0" documentId="13_ncr:1_{63932DCE-D8FA-4813-9490-2309CADEC1C2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แผน 2-4 หนองบัวลำภู" sheetId="4" r:id="rId1"/>
    <sheet name="หนองบัวลำภู" sheetId="3" r:id="rId2"/>
    <sheet name="mapping" sheetId="5" r:id="rId3"/>
  </sheets>
  <definedNames>
    <definedName name="_xlnm._FilterDatabase" localSheetId="1" hidden="1">หนองบัวลำภู!$A$1:$AG$4724</definedName>
    <definedName name="_xlnm.Print_Area" localSheetId="0">'แผน 2-4 หนองบัวลำภู'!$A$1:$AG$32</definedName>
    <definedName name="_xlnm.Print_Titles" localSheetId="0">'แผน 2-4 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21" i="4" l="1"/>
  <c r="Q21" i="4"/>
  <c r="F21" i="4"/>
  <c r="K21" i="4"/>
  <c r="X21" i="4" l="1"/>
  <c r="AD20" i="4"/>
  <c r="AC21" i="4"/>
  <c r="Y20" i="4"/>
  <c r="T20" i="4"/>
  <c r="S21" i="4"/>
  <c r="O20" i="4"/>
  <c r="N21" i="4"/>
  <c r="J20" i="4"/>
  <c r="I21" i="4"/>
  <c r="D21" i="4"/>
  <c r="E20" i="4"/>
  <c r="E3" i="3" l="1"/>
  <c r="D3" i="3"/>
  <c r="D4" i="3" l="1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F20" i="4" s="1"/>
  <c r="G20" i="4" s="1"/>
  <c r="H20" i="4" s="1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K20" i="4" s="1"/>
  <c r="L20" i="4" s="1"/>
  <c r="M20" i="4" s="1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P20" i="4" s="1"/>
  <c r="Q20" i="4" s="1"/>
  <c r="R20" i="4" s="1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U20" i="4" s="1"/>
  <c r="V20" i="4" s="1"/>
  <c r="W20" i="4" s="1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Z20" i="4" s="1"/>
  <c r="AA20" i="4" s="1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AE20" i="4" s="1"/>
  <c r="AF20" i="4" s="1"/>
  <c r="AG20" i="4" s="1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AB20" i="4" l="1"/>
  <c r="U19" i="4"/>
  <c r="P19" i="4"/>
  <c r="Y9" i="4" l="1"/>
  <c r="E3" i="4"/>
  <c r="J3" i="4" s="1"/>
  <c r="O3" i="4" s="1"/>
  <c r="T3" i="4" s="1"/>
  <c r="Y3" i="4" s="1"/>
  <c r="AD3" i="4" l="1"/>
  <c r="AE30" i="4" l="1"/>
  <c r="Z30" i="4"/>
  <c r="U30" i="4"/>
  <c r="P30" i="4"/>
  <c r="K30" i="4"/>
  <c r="AE29" i="4"/>
  <c r="Z29" i="4"/>
  <c r="U29" i="4"/>
  <c r="P29" i="4"/>
  <c r="K29" i="4"/>
  <c r="F29" i="4"/>
  <c r="AE26" i="4" l="1"/>
  <c r="Z26" i="4"/>
  <c r="U26" i="4"/>
  <c r="P26" i="4"/>
  <c r="K26" i="4"/>
  <c r="F26" i="4"/>
  <c r="F30" i="4" l="1"/>
  <c r="F27" i="4"/>
  <c r="AD4" i="4" l="1"/>
  <c r="Y11" i="4"/>
  <c r="AD30" i="4"/>
  <c r="AD29" i="4"/>
  <c r="AD28" i="4"/>
  <c r="AD27" i="4"/>
  <c r="AD26" i="4"/>
  <c r="AD25" i="4"/>
  <c r="AD24" i="4"/>
  <c r="AD23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30" i="4"/>
  <c r="Y29" i="4"/>
  <c r="Y28" i="4"/>
  <c r="Y27" i="4"/>
  <c r="Y26" i="4"/>
  <c r="Y25" i="4"/>
  <c r="Y24" i="4"/>
  <c r="Y23" i="4"/>
  <c r="Y19" i="4"/>
  <c r="Y18" i="4"/>
  <c r="Y17" i="4"/>
  <c r="Y16" i="4"/>
  <c r="Y15" i="4"/>
  <c r="Y14" i="4"/>
  <c r="Y13" i="4"/>
  <c r="Y12" i="4"/>
  <c r="Y10" i="4"/>
  <c r="Y6" i="4"/>
  <c r="Y5" i="4"/>
  <c r="Y4" i="4"/>
  <c r="T30" i="4"/>
  <c r="T29" i="4"/>
  <c r="T28" i="4"/>
  <c r="T27" i="4"/>
  <c r="T26" i="4"/>
  <c r="T25" i="4"/>
  <c r="T24" i="4"/>
  <c r="T23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30" i="4"/>
  <c r="O29" i="4"/>
  <c r="O28" i="4"/>
  <c r="O27" i="4"/>
  <c r="O26" i="4"/>
  <c r="O25" i="4"/>
  <c r="O24" i="4"/>
  <c r="O23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30" i="4"/>
  <c r="J29" i="4"/>
  <c r="J28" i="4"/>
  <c r="J27" i="4"/>
  <c r="J26" i="4"/>
  <c r="J25" i="4"/>
  <c r="J24" i="4"/>
  <c r="J23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9" i="4"/>
  <c r="E28" i="4"/>
  <c r="E27" i="4"/>
  <c r="E26" i="4"/>
  <c r="E25" i="4"/>
  <c r="E24" i="4"/>
  <c r="E23" i="4"/>
  <c r="E30" i="4"/>
  <c r="J21" i="4" l="1"/>
  <c r="T21" i="4"/>
  <c r="AD21" i="4"/>
  <c r="O21" i="4"/>
  <c r="J31" i="4"/>
  <c r="J7" i="4"/>
  <c r="Y31" i="4"/>
  <c r="O31" i="4"/>
  <c r="Y7" i="4"/>
  <c r="T31" i="4"/>
  <c r="AD31" i="4"/>
  <c r="AD7" i="4"/>
  <c r="O7" i="4"/>
  <c r="T7" i="4"/>
  <c r="E18" i="4"/>
  <c r="E17" i="4"/>
  <c r="E14" i="4"/>
  <c r="E13" i="4"/>
  <c r="E12" i="4"/>
  <c r="E11" i="4"/>
  <c r="E10" i="4"/>
  <c r="E9" i="4"/>
  <c r="E6" i="4"/>
  <c r="E5" i="4"/>
  <c r="E4" i="4"/>
  <c r="E21" i="4" l="1"/>
  <c r="E7" i="4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9" i="4"/>
  <c r="R29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30" i="4"/>
  <c r="W30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9" i="4"/>
  <c r="AB29" i="4" s="1"/>
  <c r="AA30" i="4"/>
  <c r="AB30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9" i="4"/>
  <c r="AG29" i="4" s="1"/>
  <c r="AF30" i="4"/>
  <c r="AG30" i="4" s="1"/>
  <c r="Z21" i="4" l="1"/>
  <c r="AE21" i="4"/>
  <c r="P21" i="4"/>
  <c r="U21" i="4"/>
  <c r="V29" i="4"/>
  <c r="W29" i="4" s="1"/>
  <c r="Q26" i="4"/>
  <c r="R26" i="4" s="1"/>
  <c r="V26" i="4"/>
  <c r="W26" i="4" s="1"/>
  <c r="L30" i="4"/>
  <c r="M30" i="4" s="1"/>
  <c r="Q30" i="4"/>
  <c r="R30" i="4" s="1"/>
  <c r="Q19" i="4"/>
  <c r="R19" i="4" s="1"/>
  <c r="L29" i="4"/>
  <c r="M29" i="4" s="1"/>
  <c r="V19" i="4"/>
  <c r="W19" i="4" s="1"/>
  <c r="L26" i="4"/>
  <c r="M26" i="4" s="1"/>
  <c r="AE4" i="4"/>
  <c r="AF4" i="4" s="1"/>
  <c r="Z6" i="4"/>
  <c r="AA6" i="4" s="1"/>
  <c r="AB6" i="4" s="1"/>
  <c r="Z23" i="4"/>
  <c r="AA23" i="4" s="1"/>
  <c r="G29" i="4"/>
  <c r="H29" i="4" s="1"/>
  <c r="K4" i="4"/>
  <c r="L4" i="4" s="1"/>
  <c r="P25" i="4"/>
  <c r="Q25" i="4" s="1"/>
  <c r="R25" i="4" s="1"/>
  <c r="U6" i="4"/>
  <c r="V6" i="4" s="1"/>
  <c r="W6" i="4" s="1"/>
  <c r="U25" i="4"/>
  <c r="V25" i="4" s="1"/>
  <c r="W25" i="4" s="1"/>
  <c r="Z25" i="4"/>
  <c r="AA25" i="4" s="1"/>
  <c r="AB25" i="4" s="1"/>
  <c r="AE6" i="4"/>
  <c r="AF6" i="4" s="1"/>
  <c r="AG6" i="4" s="1"/>
  <c r="K6" i="4"/>
  <c r="L6" i="4" s="1"/>
  <c r="M6" i="4" s="1"/>
  <c r="F6" i="4"/>
  <c r="G6" i="4" s="1"/>
  <c r="H6" i="4" s="1"/>
  <c r="AE25" i="4"/>
  <c r="AF25" i="4" s="1"/>
  <c r="AG25" i="4" s="1"/>
  <c r="U23" i="4"/>
  <c r="V23" i="4" s="1"/>
  <c r="K25" i="4"/>
  <c r="L25" i="4" s="1"/>
  <c r="M25" i="4" s="1"/>
  <c r="P6" i="4"/>
  <c r="Q6" i="4" s="1"/>
  <c r="R6" i="4" s="1"/>
  <c r="AE24" i="4"/>
  <c r="AF24" i="4" s="1"/>
  <c r="AG24" i="4" s="1"/>
  <c r="K24" i="4"/>
  <c r="L24" i="4" s="1"/>
  <c r="M24" i="4" s="1"/>
  <c r="P24" i="4"/>
  <c r="Q24" i="4" s="1"/>
  <c r="R24" i="4" s="1"/>
  <c r="U5" i="4"/>
  <c r="V5" i="4" s="1"/>
  <c r="W5" i="4" s="1"/>
  <c r="U24" i="4"/>
  <c r="V24" i="4" s="1"/>
  <c r="W24" i="4" s="1"/>
  <c r="AE5" i="4"/>
  <c r="AF5" i="4" s="1"/>
  <c r="AG5" i="4" s="1"/>
  <c r="Z5" i="4"/>
  <c r="AA5" i="4" s="1"/>
  <c r="AB5" i="4" s="1"/>
  <c r="K5" i="4"/>
  <c r="L5" i="4" s="1"/>
  <c r="M5" i="4" s="1"/>
  <c r="Z24" i="4"/>
  <c r="AA24" i="4" s="1"/>
  <c r="AB24" i="4" s="1"/>
  <c r="P5" i="4"/>
  <c r="Q5" i="4" s="1"/>
  <c r="R5" i="4" s="1"/>
  <c r="F5" i="4"/>
  <c r="AE23" i="4"/>
  <c r="AF23" i="4" s="1"/>
  <c r="K23" i="4"/>
  <c r="L23" i="4" s="1"/>
  <c r="P4" i="4"/>
  <c r="Q4" i="4" s="1"/>
  <c r="F4" i="4"/>
  <c r="G4" i="4" s="1"/>
  <c r="H4" i="4" s="1"/>
  <c r="P23" i="4"/>
  <c r="Q23" i="4" s="1"/>
  <c r="U4" i="4"/>
  <c r="V4" i="4" s="1"/>
  <c r="Z4" i="4"/>
  <c r="AA4" i="4" s="1"/>
  <c r="G26" i="4"/>
  <c r="H26" i="4" s="1"/>
  <c r="G30" i="4"/>
  <c r="H30" i="4" s="1"/>
  <c r="F23" i="4"/>
  <c r="F24" i="4"/>
  <c r="G24" i="4" s="1"/>
  <c r="H24" i="4" s="1"/>
  <c r="F25" i="4"/>
  <c r="G25" i="4" s="1"/>
  <c r="H25" i="4" s="1"/>
  <c r="AF26" i="4"/>
  <c r="AG26" i="4" s="1"/>
  <c r="AE27" i="4"/>
  <c r="AF27" i="4" s="1"/>
  <c r="AG27" i="4" s="1"/>
  <c r="AE28" i="4"/>
  <c r="AF28" i="4" s="1"/>
  <c r="AG28" i="4" s="1"/>
  <c r="AF9" i="4"/>
  <c r="AF21" i="4" s="1"/>
  <c r="AG21" i="4" s="1"/>
  <c r="Z28" i="4"/>
  <c r="AA28" i="4" s="1"/>
  <c r="AB28" i="4" s="1"/>
  <c r="AA26" i="4"/>
  <c r="AB26" i="4" s="1"/>
  <c r="U28" i="4"/>
  <c r="V28" i="4" s="1"/>
  <c r="W28" i="4" s="1"/>
  <c r="Z27" i="4"/>
  <c r="AA27" i="4" s="1"/>
  <c r="AB27" i="4" s="1"/>
  <c r="AA9" i="4"/>
  <c r="AA21" i="4" s="1"/>
  <c r="U27" i="4"/>
  <c r="V27" i="4" s="1"/>
  <c r="W27" i="4" s="1"/>
  <c r="V9" i="4"/>
  <c r="V21" i="4" s="1"/>
  <c r="P28" i="4"/>
  <c r="Q28" i="4" s="1"/>
  <c r="R28" i="4" s="1"/>
  <c r="P27" i="4"/>
  <c r="Q27" i="4" s="1"/>
  <c r="R27" i="4" s="1"/>
  <c r="Q9" i="4"/>
  <c r="K27" i="4"/>
  <c r="L27" i="4" s="1"/>
  <c r="M27" i="4" s="1"/>
  <c r="K28" i="4"/>
  <c r="L28" i="4" s="1"/>
  <c r="M28" i="4" s="1"/>
  <c r="L9" i="4"/>
  <c r="L21" i="4" s="1"/>
  <c r="F28" i="4"/>
  <c r="G28" i="4" s="1"/>
  <c r="H28" i="4" s="1"/>
  <c r="E31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G21" i="4" l="1"/>
  <c r="F7" i="4"/>
  <c r="AF31" i="4"/>
  <c r="AG31" i="4" s="1"/>
  <c r="AG23" i="4"/>
  <c r="AE31" i="4"/>
  <c r="AE7" i="4"/>
  <c r="AG9" i="4"/>
  <c r="AG4" i="4"/>
  <c r="AF7" i="4"/>
  <c r="AG7" i="4" s="1"/>
  <c r="Z31" i="4"/>
  <c r="Z7" i="4"/>
  <c r="AA31" i="4"/>
  <c r="AB31" i="4" s="1"/>
  <c r="AB23" i="4"/>
  <c r="AB9" i="4"/>
  <c r="AB21" i="4"/>
  <c r="AA7" i="4"/>
  <c r="AB7" i="4" s="1"/>
  <c r="AB4" i="4"/>
  <c r="V31" i="4"/>
  <c r="W31" i="4" s="1"/>
  <c r="W23" i="4"/>
  <c r="U31" i="4"/>
  <c r="W9" i="4"/>
  <c r="W21" i="4"/>
  <c r="W4" i="4"/>
  <c r="V7" i="4"/>
  <c r="W7" i="4" s="1"/>
  <c r="U7" i="4"/>
  <c r="Q31" i="4"/>
  <c r="R31" i="4" s="1"/>
  <c r="R23" i="4"/>
  <c r="P31" i="4"/>
  <c r="P7" i="4"/>
  <c r="R9" i="4"/>
  <c r="R21" i="4"/>
  <c r="Q7" i="4"/>
  <c r="R7" i="4" s="1"/>
  <c r="R4" i="4"/>
  <c r="K31" i="4"/>
  <c r="M23" i="4"/>
  <c r="L31" i="4"/>
  <c r="M31" i="4" s="1"/>
  <c r="M9" i="4"/>
  <c r="M21" i="4"/>
  <c r="F31" i="4"/>
  <c r="L7" i="4"/>
  <c r="M7" i="4" s="1"/>
  <c r="M4" i="4"/>
  <c r="K7" i="4"/>
  <c r="G27" i="4"/>
  <c r="H27" i="4" s="1"/>
  <c r="G5" i="4"/>
  <c r="H21" i="4"/>
  <c r="H9" i="4"/>
  <c r="G23" i="4"/>
  <c r="G7" i="4" l="1"/>
  <c r="H7" i="4" s="1"/>
  <c r="H5" i="4"/>
  <c r="G31" i="4"/>
  <c r="H31" i="4" s="1"/>
  <c r="H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7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7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7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28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2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<sst xmlns="http://schemas.openxmlformats.org/spreadsheetml/2006/main" count="15344" uniqueCount="1659">
  <si>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</si>
  <si>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</si>
  <si>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</si>
  <si>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</si>
  <si>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</si>
  <si>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</si>
  <si>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</si>
  <si>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</si>
  <si>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</si>
  <si>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</si>
  <si>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</si>
  <si>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</si>
  <si>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</si>
  <si>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</si>
  <si>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</si>
  <si>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</si>
  <si>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</si>
  <si>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</si>
  <si>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</si>
  <si>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</si>
  <si>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</si>
  <si>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</si>
  <si>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</si>
  <si>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</si>
  <si>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</si>
  <si>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</si>
  <si>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</si>
  <si>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</si>
  <si>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</si>
  <si>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</si>
  <si>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</si>
  <si>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</si>
  <si>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</si>
  <si>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</si>
  <si>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</si>
  <si>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</si>
  <si>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</si>
  <si>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</si>
  <si>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</si>
  <si>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</si>
  <si>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</si>
  <si>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</si>
  <si>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</si>
  <si>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</si>
  <si>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</si>
  <si>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</si>
  <si>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</si>
  <si>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</si>
  <si>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</si>
  <si>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</si>
  <si>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</si>
  <si>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</si>
  <si>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</si>
  <si>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</si>
  <si>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</si>
  <si>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</si>
  <si>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</si>
  <si>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</si>
  <si>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</si>
  <si>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</si>
  <si>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</si>
  <si>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</si>
  <si>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</si>
  <si>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</si>
  <si>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</si>
  <si>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</si>
  <si>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</si>
  <si>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</si>
  <si>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</si>
  <si>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</si>
  <si>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</si>
  <si>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</si>
  <si>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</si>
  <si>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</si>
  <si>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</si>
  <si>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</si>
  <si>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</si>
  <si>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</si>
  <si>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</si>
  <si>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</si>
  <si>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</si>
  <si>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</si>
  <si>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</si>
  <si>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</si>
  <si>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</si>
  <si>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</si>
  <si>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</si>
  <si>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</si>
  <si>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</si>
  <si>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</si>
  <si>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</si>
  <si>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</si>
  <si>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</si>
  <si>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</si>
  <si>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</si>
  <si>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</si>
  <si>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</si>
  <si>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</si>
  <si>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</si>
  <si>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</si>
  <si>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</si>
  <si>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</si>
  <si>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</si>
  <si>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</si>
  <si>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</si>
  <si>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</si>
  <si>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</si>
  <si>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</si>
  <si>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</si>
  <si>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</si>
  <si>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</si>
  <si>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</si>
  <si>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</si>
  <si>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</si>
  <si>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</si>
  <si>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</si>
  <si>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</si>
  <si>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</si>
  <si>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</si>
  <si>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</si>
  <si>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</si>
  <si>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</si>
  <si>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</si>
  <si>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</si>
  <si>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</si>
  <si>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</si>
  <si>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</si>
  <si>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</si>
  <si>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</si>
  <si>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</si>
  <si>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</si>
  <si>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</si>
  <si>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</si>
  <si>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</si>
  <si>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</si>
  <si>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</si>
  <si>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</si>
  <si>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</si>
  <si>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</si>
  <si>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</si>
  <si>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</si>
  <si>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</si>
  <si>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</si>
  <si>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</si>
  <si>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</si>
  <si>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</si>
  <si>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</si>
  <si>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</si>
  <si>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</si>
  <si>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</si>
  <si>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</si>
  <si>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</si>
  <si>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</si>
  <si>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</si>
  <si>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</si>
  <si>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</si>
  <si>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</si>
  <si>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</si>
  <si>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</si>
  <si>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</si>
  <si>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</si>
  <si>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</si>
  <si>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</si>
  <si>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</si>
  <si>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</si>
  <si>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</si>
  <si>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</si>
  <si>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</si>
  <si>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</si>
  <si>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</si>
  <si>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</si>
  <si>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</si>
  <si>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</si>
  <si>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</si>
  <si>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</si>
  <si>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</si>
  <si>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</si>
  <si>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</si>
  <si>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</si>
  <si>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</si>
  <si>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</si>
  <si>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</si>
  <si>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</si>
  <si>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</si>
  <si>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</si>
  <si>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</si>
  <si>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</si>
  <si>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</si>
  <si>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</si>
  <si>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</si>
  <si>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</si>
  <si>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</si>
  <si>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</si>
  <si>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</si>
  <si>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</si>
  <si>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</si>
  <si>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</si>
  <si>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</si>
  <si>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</si>
  <si>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</si>
  <si>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</si>
  <si>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</si>
  <si>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</si>
  <si>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</si>
  <si>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</si>
  <si>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</si>
  <si>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</si>
  <si>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</si>
  <si>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</si>
  <si>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</si>
  <si>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</si>
  <si>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</si>
  <si>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</si>
  <si>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</si>
  <si>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</si>
  <si>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</si>
  <si>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</si>
  <si>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</si>
  <si>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</si>
  <si>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</si>
  <si>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</si>
  <si>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</si>
  <si>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</si>
  <si>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</si>
  <si>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</si>
  <si>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</si>
  <si>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</si>
  <si>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</si>
  <si>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</si>
  <si>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</si>
  <si>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</si>
  <si>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</si>
  <si>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</si>
  <si>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</si>
  <si>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</si>
  <si>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</si>
  <si>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</si>
  <si>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</si>
  <si>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</si>
  <si>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</si>
  <si>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</si>
  <si>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</si>
  <si>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</si>
  <si>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</si>
  <si>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</si>
  <si>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</si>
  <si>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</si>
  <si>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</si>
  <si>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</si>
  <si>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</si>
  <si>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</si>
  <si>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</si>
  <si>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</si>
  <si>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</si>
  <si>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</si>
  <si>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</si>
  <si>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</si>
  <si>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</si>
  <si>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</si>
  <si>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</si>
  <si>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</si>
  <si>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</si>
  <si>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</si>
  <si>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</si>
  <si>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</si>
  <si>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</si>
  <si>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</si>
  <si>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</si>
  <si>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</si>
  <si>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</si>
  <si>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</si>
  <si>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</si>
  <si>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</si>
  <si>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</si>
  <si>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</si>
  <si>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</si>
  <si>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</si>
  <si>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</si>
  <si>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</si>
  <si>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</si>
  <si>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</si>
  <si>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</si>
  <si>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</si>
  <si>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</si>
  <si>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</si>
  <si>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</si>
  <si>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</si>
  <si>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</si>
  <si>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</si>
  <si>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</si>
  <si>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</si>
  <si>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</si>
  <si>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</si>
  <si>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</si>
  <si>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</si>
  <si>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</si>
  <si>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</si>
  <si>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</si>
  <si>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</si>
  <si>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</si>
  <si>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</si>
  <si>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</si>
  <si>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</si>
  <si>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</si>
  <si>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</si>
  <si>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</si>
  <si>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</si>
  <si>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</si>
  <si>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</si>
  <si>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</si>
  <si>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</si>
  <si>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</si>
  <si>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</si>
  <si>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</si>
  <si>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</si>
  <si>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</si>
  <si>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</si>
  <si>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</si>
  <si>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</si>
  <si>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</si>
  <si>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</si>
  <si>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</si>
  <si>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</si>
  <si>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</si>
  <si>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</si>
  <si>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</si>
  <si>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</si>
  <si>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</si>
  <si>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</si>
  <si>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</si>
  <si>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</si>
  <si>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</si>
  <si>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</si>
  <si>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</si>
  <si>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</si>
  <si>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</si>
  <si>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</si>
  <si>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</si>
  <si>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</si>
  <si>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</si>
  <si>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</si>
  <si>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</si>
  <si>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</si>
  <si>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</si>
  <si>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</si>
  <si>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</si>
  <si>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</si>
  <si>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</si>
  <si>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</si>
  <si>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</si>
  <si>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</si>
  <si>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</si>
  <si>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</si>
  <si>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</si>
  <si>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</si>
  <si>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</si>
  <si>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</si>
  <si>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</si>
  <si>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</si>
  <si>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</si>
  <si>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</si>
  <si>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</si>
  <si>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</si>
  <si>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</si>
  <si>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</si>
  <si>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</si>
  <si>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</si>
  <si>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</si>
  <si>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</si>
  <si>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</si>
  <si>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</si>
  <si>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</si>
  <si>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</si>
  <si>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</si>
  <si>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</si>
  <si>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</si>
  <si>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</si>
  <si>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</si>
  <si>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</si>
  <si>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</si>
  <si>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</si>
  <si>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</si>
  <si>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</si>
  <si>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</si>
  <si>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</si>
  <si>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</si>
  <si>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</si>
  <si>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</si>
  <si>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</si>
  <si>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</si>
  <si>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</si>
  <si>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</si>
  <si>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</si>
  <si>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</si>
  <si>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</si>
  <si>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</si>
  <si>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</si>
  <si>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</si>
  <si>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</si>
  <si>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</si>
  <si>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</si>
  <si>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</si>
  <si>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</si>
  <si>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</si>
  <si>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</si>
  <si>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</si>
  <si>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</si>
  <si>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</si>
  <si>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</si>
  <si>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</si>
  <si>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</si>
  <si>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</si>
  <si>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</si>
  <si>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</si>
  <si>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</si>
  <si>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</si>
  <si>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</si>
  <si>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</si>
  <si>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</si>
  <si>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</si>
  <si>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</si>
  <si>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</si>
  <si>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</si>
  <si>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</si>
  <si>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</si>
  <si>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</si>
  <si>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</si>
  <si>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</si>
  <si>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</si>
  <si>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</si>
  <si>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</si>
  <si>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</si>
  <si>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</si>
  <si>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</si>
  <si>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</si>
  <si>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</si>
  <si>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</si>
  <si>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</si>
  <si>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</si>
  <si>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</si>
  <si>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</si>
  <si>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</si>
  <si>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</si>
  <si>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</si>
  <si>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</si>
  <si>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</si>
  <si>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</si>
  <si>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</si>
  <si>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</si>
  <si>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</si>
  <si>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</si>
  <si>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</si>
  <si>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</si>
  <si>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</si>
  <si>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</si>
  <si>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</si>
  <si>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</si>
  <si>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</si>
  <si>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</si>
  <si>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</si>
  <si>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</si>
  <si>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</si>
  <si>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</si>
  <si>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</si>
  <si>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</si>
  <si>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</si>
  <si>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</si>
  <si>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</si>
  <si>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</si>
  <si>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</si>
  <si>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</si>
  <si>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</si>
  <si>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</si>
  <si>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</si>
  <si>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</si>
  <si>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</si>
  <si>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</si>
  <si>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</si>
  <si>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</si>
  <si>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</si>
  <si>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</si>
  <si>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</si>
  <si>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</si>
  <si>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</si>
  <si>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</si>
  <si>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</si>
  <si>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</si>
  <si>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</si>
  <si>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</si>
  <si>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</si>
  <si>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</si>
  <si>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</si>
  <si>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</si>
  <si>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</si>
  <si>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</si>
  <si>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</si>
  <si>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</si>
  <si>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</si>
  <si>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</si>
  <si>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</si>
  <si>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</si>
  <si>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</si>
  <si>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</si>
  <si>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</si>
  <si>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</si>
  <si>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</si>
  <si>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</si>
  <si>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</si>
  <si>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</si>
  <si>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</si>
  <si>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</si>
  <si>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</si>
  <si>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</si>
  <si>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</si>
  <si>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</si>
  <si>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</si>
  <si>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</si>
  <si>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</si>
  <si>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</si>
  <si>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</si>
  <si>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</si>
  <si>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</si>
  <si>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</si>
  <si>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</si>
  <si>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</si>
  <si>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</si>
  <si>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</si>
  <si>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</si>
  <si>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</si>
  <si>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</si>
  <si>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</si>
  <si>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</si>
  <si>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</si>
  <si>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</si>
  <si>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</si>
  <si>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</si>
  <si>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</si>
  <si>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</si>
  <si>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</si>
  <si>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</si>
  <si>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</si>
  <si>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</si>
  <si>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</si>
  <si>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</si>
  <si>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</si>
  <si>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</si>
  <si>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</si>
  <si>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</si>
  <si>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</si>
  <si>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</si>
  <si>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</si>
  <si>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</si>
  <si>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</si>
  <si>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</si>
  <si>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</si>
  <si>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</si>
  <si>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</si>
  <si>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</si>
  <si>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</si>
  <si>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</si>
  <si>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</si>
  <si>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</si>
  <si>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</si>
  <si>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</si>
  <si>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</si>
  <si>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</si>
  <si>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</si>
  <si>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</si>
  <si>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</si>
  <si>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</si>
  <si>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</si>
  <si>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</si>
  <si>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</si>
  <si>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</si>
  <si>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</si>
  <si>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</si>
  <si>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</si>
  <si>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</si>
  <si>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</si>
  <si>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</si>
  <si>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</si>
  <si>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</si>
  <si>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</si>
  <si>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</si>
  <si>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</si>
  <si>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</si>
  <si>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</si>
  <si>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</si>
  <si>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</si>
  <si>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</si>
  <si>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</si>
  <si>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</si>
  <si>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</si>
  <si>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</si>
  <si>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</si>
  <si>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</si>
  <si>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</si>
  <si>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</si>
  <si>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</si>
  <si>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</si>
  <si>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</si>
  <si>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</si>
  <si>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</si>
  <si>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</si>
  <si>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</si>
  <si>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</si>
  <si>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</si>
  <si>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</si>
  <si>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</si>
  <si>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</si>
  <si>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</si>
  <si>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</si>
  <si>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</si>
  <si>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</si>
  <si>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</si>
  <si>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</si>
  <si>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</si>
  <si>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</si>
  <si>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</si>
  <si>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</si>
  <si>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</si>
  <si>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</si>
  <si>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</si>
  <si>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</si>
  <si>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</si>
  <si>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</si>
  <si>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</si>
  <si>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</si>
  <si>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</si>
  <si>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</si>
  <si>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</si>
  <si>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</si>
  <si>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</si>
  <si>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</si>
  <si>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</si>
  <si>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</si>
  <si>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</si>
  <si>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</si>
  <si>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</si>
  <si>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</si>
  <si>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</si>
  <si>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</si>
  <si>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</si>
  <si>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</si>
  <si>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</si>
  <si>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</si>
  <si>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</si>
  <si>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</si>
  <si>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</si>
  <si>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</si>
  <si>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</si>
  <si>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</si>
  <si>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</si>
  <si>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</si>
  <si>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</si>
  <si>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</si>
  <si>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</si>
  <si>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</si>
  <si>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</si>
  <si>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</si>
  <si>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</si>
  <si>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</si>
  <si>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</si>
  <si>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</si>
  <si>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</si>
  <si>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</si>
  <si>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</si>
  <si>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</si>
  <si>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</si>
  <si>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</si>
  <si>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</si>
  <si>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</si>
  <si>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</si>
  <si>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</si>
  <si>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</si>
  <si>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</si>
  <si>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</si>
  <si>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</si>
  <si>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</si>
  <si>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</si>
  <si>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</si>
  <si>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</si>
  <si>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</si>
  <si>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</si>
  <si>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</si>
  <si>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</si>
  <si>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</si>
  <si>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</si>
  <si>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</si>
  <si>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</si>
  <si>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</si>
  <si>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</si>
  <si>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</si>
  <si>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</si>
  <si>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</si>
  <si>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</si>
  <si>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</si>
  <si>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</si>
  <si>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</si>
  <si>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</si>
  <si>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</si>
  <si>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</si>
  <si>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</si>
  <si>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</si>
  <si>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</si>
  <si>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</si>
  <si>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</si>
  <si>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</si>
  <si>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</si>
  <si>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</si>
  <si>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</si>
  <si>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</si>
  <si>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</si>
  <si>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</si>
  <si>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</si>
  <si>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</si>
  <si>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</si>
  <si>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</si>
  <si>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</si>
  <si>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</si>
  <si>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</si>
  <si>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</si>
  <si>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</si>
  <si>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</si>
  <si>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</si>
  <si>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</si>
  <si>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</si>
  <si>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</si>
  <si>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</si>
  <si>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</si>
  <si>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</si>
  <si>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</si>
  <si>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</si>
  <si>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</si>
  <si>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</si>
  <si>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</si>
  <si>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</si>
  <si>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</si>
  <si>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</si>
  <si>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</si>
  <si>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</si>
  <si>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</si>
  <si>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</si>
  <si>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</si>
  <si>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</si>
  <si>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</si>
  <si>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</si>
  <si>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</si>
  <si>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</si>
  <si>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</si>
  <si>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</si>
  <si>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</si>
  <si>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</si>
  <si>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</si>
  <si>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</si>
  <si>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</si>
  <si>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</si>
  <si>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</si>
  <si>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</si>
  <si>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</si>
  <si>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</si>
  <si>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</si>
  <si>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</si>
  <si>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</si>
  <si>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</si>
  <si>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</si>
  <si>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</si>
  <si>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</si>
  <si>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</si>
  <si>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</si>
  <si>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</si>
  <si>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</si>
  <si>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</si>
  <si>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</si>
  <si>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</si>
  <si>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</si>
  <si>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</si>
  <si>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</si>
  <si>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</si>
  <si>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</si>
  <si>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</si>
  <si>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</si>
  <si>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</si>
  <si>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</si>
  <si>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</si>
  <si>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</si>
  <si>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</si>
  <si>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</si>
  <si>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</si>
  <si>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</si>
  <si>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</si>
  <si>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</si>
  <si>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</si>
  <si>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</si>
  <si>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</si>
  <si>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</si>
  <si>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</si>
  <si>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</si>
  <si>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</si>
  <si>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</si>
  <si>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</si>
  <si>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</si>
  <si>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</si>
  <si>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</si>
  <si>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</si>
  <si>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</si>
  <si>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</si>
  <si>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</si>
  <si>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</si>
  <si>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</si>
  <si>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</si>
  <si>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</si>
  <si>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</si>
  <si>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</si>
  <si>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</si>
  <si>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</si>
  <si>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</si>
  <si>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</si>
  <si>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</si>
  <si>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</si>
  <si>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</si>
  <si>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</si>
  <si>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</si>
  <si>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</si>
  <si>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</si>
  <si>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</si>
  <si>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</si>
  <si>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</si>
  <si>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</si>
  <si>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</si>
  <si>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</si>
  <si>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</si>
  <si>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</si>
  <si>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</si>
  <si>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</si>
  <si>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</si>
  <si>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</si>
  <si>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</si>
  <si>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</si>
  <si>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</si>
  <si>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</si>
  <si>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</si>
  <si>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</si>
  <si>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</si>
  <si>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</si>
  <si>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</si>
  <si>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</si>
  <si>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</si>
  <si>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</si>
  <si>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</si>
  <si>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</si>
  <si>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</si>
  <si>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</si>
  <si>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</si>
  <si>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</si>
  <si>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</si>
  <si>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</si>
  <si>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</si>
  <si>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</si>
  <si>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</si>
  <si>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</si>
  <si>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</si>
  <si>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</si>
  <si>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</si>
  <si>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</si>
  <si>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</si>
  <si>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</si>
  <si>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</si>
  <si>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</si>
  <si>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</si>
  <si>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</si>
  <si>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</si>
  <si>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</si>
  <si>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</si>
  <si>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</si>
  <si>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</si>
  <si>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</si>
  <si>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</si>
  <si>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</si>
  <si>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</si>
  <si>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</si>
  <si>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</si>
  <si>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</si>
  <si>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</si>
  <si>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</si>
  <si>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</si>
  <si>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</si>
  <si>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</si>
  <si>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</si>
  <si>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</si>
  <si>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</si>
  <si>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</si>
  <si>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</si>
  <si>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</si>
  <si>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</si>
  <si>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</si>
  <si>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</si>
  <si>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</si>
  <si>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</si>
  <si>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</si>
  <si>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</si>
  <si>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</si>
  <si>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</si>
  <si>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</si>
  <si>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</si>
  <si>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</si>
  <si>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</si>
  <si>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</si>
  <si>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</si>
  <si>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</si>
  <si>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</si>
  <si>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</si>
  <si>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</si>
  <si>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</si>
  <si>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</si>
  <si>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</si>
  <si>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</si>
  <si>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</si>
  <si>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</si>
  <si>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</si>
  <si>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</si>
  <si>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</si>
  <si>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</si>
  <si>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</si>
  <si>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</si>
  <si>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</si>
  <si>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</si>
  <si>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</si>
  <si>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</si>
  <si>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</si>
  <si>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</si>
  <si>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</si>
  <si>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</si>
  <si>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</si>
  <si>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</si>
  <si>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</si>
  <si>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</si>
  <si>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</si>
  <si>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</si>
  <si>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</si>
  <si>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</si>
  <si>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</si>
  <si>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</si>
  <si>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</si>
  <si>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</si>
  <si>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</si>
  <si>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</si>
  <si>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</si>
  <si>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</si>
  <si>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</si>
  <si>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</si>
  <si>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</si>
  <si>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</si>
  <si>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</si>
  <si>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</si>
  <si>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</si>
  <si>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</si>
  <si>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</si>
  <si>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</si>
  <si>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</si>
  <si>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</si>
  <si>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</si>
  <si>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</si>
  <si>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</si>
  <si>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</si>
  <si>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</si>
  <si>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</si>
  <si>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</si>
  <si>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</si>
  <si>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</si>
  <si>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</si>
  <si>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</si>
  <si>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</si>
  <si>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</si>
  <si>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</si>
  <si>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</si>
  <si>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</si>
  <si>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</si>
  <si>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</si>
  <si>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</si>
  <si>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</si>
  <si>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</si>
  <si>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</si>
  <si>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</si>
  <si>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</si>
  <si>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</si>
  <si>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</si>
  <si>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</si>
  <si>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</si>
  <si>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</si>
  <si>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</si>
  <si>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</si>
  <si>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</si>
  <si>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</si>
  <si>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</si>
  <si>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</si>
  <si>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</si>
  <si>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</si>
  <si>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</si>
  <si>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</si>
  <si>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</si>
  <si>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</si>
  <si>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</si>
  <si>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</si>
  <si>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</si>
  <si>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</si>
  <si>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</si>
  <si>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</si>
  <si>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</si>
  <si>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</si>
  <si>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</si>
  <si>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</si>
  <si>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</si>
  <si>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</si>
  <si>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</si>
  <si>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</si>
  <si>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</si>
  <si>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</si>
  <si>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</si>
  <si>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</si>
  <si>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</si>
  <si>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</si>
  <si>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</si>
  <si>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</si>
  <si>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</si>
  <si>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</si>
  <si>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</si>
  <si>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</si>
  <si>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</si>
  <si>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</si>
  <si>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</si>
  <si>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</si>
  <si>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</si>
  <si>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</si>
  <si>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</si>
  <si>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</si>
  <si>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</si>
  <si>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</si>
  <si>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</si>
  <si>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</si>
  <si>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</si>
  <si>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</si>
  <si>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</si>
  <si>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</si>
  <si>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</si>
  <si>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</si>
  <si>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</si>
  <si>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</si>
  <si>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</si>
  <si>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</si>
  <si>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</si>
  <si>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</si>
  <si>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</si>
  <si>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</si>
  <si>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</si>
  <si>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</si>
  <si>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</si>
  <si>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</si>
  <si>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</si>
  <si>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</si>
  <si>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</si>
  <si>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</si>
  <si>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</si>
  <si>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</si>
  <si>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</si>
  <si>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</si>
  <si>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</si>
  <si>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</si>
  <si>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</si>
  <si>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</si>
  <si>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</si>
  <si>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</si>
  <si>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</si>
  <si>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</si>
  <si>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</si>
  <si>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</si>
  <si>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</si>
  <si>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</si>
  <si>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</si>
  <si>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</si>
  <si>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</si>
  <si>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</si>
  <si>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</si>
  <si>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</si>
  <si>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</si>
  <si>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</si>
  <si>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</si>
  <si>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</si>
  <si>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</si>
  <si>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</si>
  <si>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</si>
  <si>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</si>
  <si>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</si>
  <si>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</si>
  <si>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</si>
  <si>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</si>
  <si>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</si>
  <si>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</si>
  <si>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</si>
  <si>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</si>
  <si>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</si>
  <si>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</si>
  <si>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</si>
  <si>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</si>
  <si>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</si>
  <si>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</si>
  <si>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</si>
  <si>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</si>
  <si>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</si>
  <si>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</si>
  <si>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</si>
  <si>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</si>
  <si>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</si>
  <si>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</si>
  <si>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</si>
  <si>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</si>
  <si>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</si>
  <si>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</si>
  <si>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</si>
  <si>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</si>
  <si>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</si>
  <si>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</si>
  <si>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</si>
  <si>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</si>
  <si>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</si>
  <si>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</si>
  <si>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</si>
  <si>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</si>
  <si>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</si>
  <si>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</si>
  <si>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</si>
  <si>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</si>
  <si>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</si>
  <si>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</si>
  <si>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</si>
  <si>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</si>
  <si>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</si>
  <si>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</si>
  <si>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</si>
  <si>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</si>
  <si>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</si>
  <si>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</si>
  <si>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</si>
  <si>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</si>
  <si>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</si>
  <si>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</si>
  <si>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</si>
  <si>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</si>
  <si>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</si>
  <si>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</si>
  <si>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</si>
  <si>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</si>
  <si>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</si>
  <si>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</si>
  <si>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</si>
  <si>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</si>
  <si>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</si>
  <si>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</si>
  <si>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</si>
  <si>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</si>
  <si>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</si>
  <si>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</si>
  <si>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</si>
  <si>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</si>
  <si>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</si>
  <si>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</si>
  <si>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</si>
  <si>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</si>
  <si>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</si>
  <si>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</si>
  <si>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</si>
  <si>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</si>
  <si>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</si>
  <si>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</si>
  <si>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</si>
  <si>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</si>
  <si>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</si>
  <si>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</si>
  <si>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</si>
  <si>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</si>
  <si>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</si>
  <si>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</si>
  <si>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</si>
  <si>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</si>
  <si>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</si>
  <si>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</si>
  <si>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</si>
  <si>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</si>
  <si>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</si>
  <si>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</si>
  <si>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</si>
  <si>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</si>
  <si>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</si>
  <si>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</si>
  <si>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</si>
  <si>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</si>
  <si>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</si>
  <si>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</si>
  <si>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</si>
  <si>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</si>
  <si>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</si>
  <si>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</si>
  <si>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</si>
  <si>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</si>
  <si>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</si>
  <si>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</si>
  <si>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</si>
  <si>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</si>
  <si>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</si>
  <si>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</si>
  <si>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</si>
  <si>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</si>
  <si>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</si>
  <si>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</si>
  <si>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</si>
  <si>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</si>
  <si>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</si>
  <si>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</si>
  <si>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</si>
  <si>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</si>
  <si>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</si>
  <si>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</si>
  <si>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</si>
  <si>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</si>
  <si>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</si>
  <si>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</si>
  <si>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</si>
  <si>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</si>
  <si>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</si>
  <si>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</si>
  <si>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</si>
  <si>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</si>
  <si>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</si>
  <si>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</si>
  <si>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</si>
  <si>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</si>
  <si>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</si>
  <si>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</si>
  <si>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</si>
  <si>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</si>
  <si>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</si>
  <si>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</si>
  <si>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</si>
  <si>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</si>
  <si>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</si>
  <si>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</si>
  <si>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</si>
  <si>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</si>
  <si>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</si>
  <si>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</si>
  <si>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</si>
  <si>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</si>
  <si>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</si>
  <si>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</si>
  <si>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</si>
  <si>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</si>
  <si>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</si>
  <si>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</si>
  <si>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</si>
  <si>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</si>
  <si>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</si>
  <si>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</si>
  <si>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</si>
  <si>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</si>
  <si>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</si>
  <si>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</si>
  <si>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</si>
  <si>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</si>
  <si>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</si>
  <si>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</si>
  <si>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</si>
  <si>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</si>
  <si>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</si>
  <si>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</si>
  <si>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</si>
  <si>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</si>
  <si>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</si>
  <si>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</si>
  <si>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</si>
  <si>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</si>
  <si>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</si>
  <si>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</si>
  <si>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</si>
  <si>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</si>
  <si>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</si>
  <si>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</si>
  <si>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</si>
  <si>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</si>
  <si>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</si>
  <si>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</si>
  <si>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</si>
  <si>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</si>
  <si>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</si>
  <si>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</si>
  <si>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</si>
  <si>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</si>
  <si>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</si>
  <si>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</si>
  <si>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</si>
  <si>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</si>
  <si>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</si>
  <si>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</si>
  <si>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</si>
  <si>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</si>
  <si>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</si>
  <si>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</si>
  <si>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</si>
  <si>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</si>
  <si>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</si>
  <si>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</si>
  <si>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</si>
  <si>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</si>
  <si>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</si>
  <si>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</si>
  <si>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</si>
  <si>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</si>
  <si>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</si>
  <si>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</si>
  <si>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</si>
  <si>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</si>
  <si>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</si>
  <si>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</si>
  <si>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</si>
  <si>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</si>
  <si>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</si>
  <si>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</si>
  <si>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</si>
  <si>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</si>
  <si>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</si>
  <si>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</si>
  <si>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</si>
  <si>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</si>
  <si>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</si>
  <si>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</si>
  <si>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</si>
  <si>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</si>
  <si>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</si>
  <si>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</si>
  <si>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</si>
  <si>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</si>
  <si>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</si>
  <si>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</si>
  <si>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</si>
  <si>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</si>
  <si>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</si>
  <si>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</si>
  <si>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</si>
  <si>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</si>
  <si>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</si>
  <si>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</si>
  <si>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</si>
  <si>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</si>
  <si>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</si>
  <si>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</si>
  <si>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</si>
  <si>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</si>
  <si>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</si>
  <si>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</si>
  <si>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</si>
  <si>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</si>
  <si>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</si>
  <si>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</si>
  <si>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</si>
  <si>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</si>
  <si>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</si>
  <si>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</si>
  <si>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</si>
  <si>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</si>
  <si>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</si>
  <si>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</si>
  <si>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</si>
  <si>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</si>
  <si>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</si>
  <si>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</si>
  <si>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</si>
  <si>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</si>
  <si>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</si>
  <si>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</si>
  <si>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</si>
  <si>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</si>
  <si>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</si>
  <si>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</si>
  <si>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</si>
  <si>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</si>
  <si>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</si>
  <si>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</si>
  <si>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</si>
  <si>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</si>
  <si>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</si>
  <si>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</si>
  <si>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</si>
  <si>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</si>
  <si>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</si>
  <si>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</si>
  <si>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</si>
  <si>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</si>
  <si>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</si>
  <si>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</si>
  <si>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</si>
  <si>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</si>
  <si>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</si>
  <si>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</si>
  <si>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</si>
  <si>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</si>
  <si>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</si>
  <si>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</si>
  <si>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</si>
  <si>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</si>
  <si>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</si>
  <si>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</si>
  <si>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</si>
  <si>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</si>
  <si>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</si>
  <si>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</si>
  <si>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</si>
  <si>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</si>
  <si>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</si>
  <si>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</si>
  <si>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</si>
  <si>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</si>
  <si>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</si>
  <si>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</si>
  <si>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</si>
  <si>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</si>
  <si>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</si>
  <si>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</si>
  <si>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</si>
  <si>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</si>
  <si>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</si>
  <si>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</si>
  <si>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</si>
  <si>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</si>
  <si>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</si>
  <si>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</si>
  <si>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</si>
  <si>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</si>
  <si>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</si>
  <si>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</si>
  <si>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</si>
  <si>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</si>
  <si>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</si>
  <si>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</si>
  <si>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</si>
  <si>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</si>
  <si>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</si>
  <si>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</si>
  <si>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</si>
  <si>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</si>
  <si>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</si>
  <si>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</si>
  <si>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</si>
  <si>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</si>
  <si>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</si>
  <si>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</si>
  <si>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</si>
  <si>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</si>
  <si>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</si>
  <si>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</si>
  <si>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</si>
  <si>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</si>
  <si>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</si>
  <si>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</si>
  <si>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</si>
  <si>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</si>
  <si>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</si>
  <si>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</si>
  <si>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</si>
  <si>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</si>
  <si>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</si>
  <si>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</si>
  <si>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</si>
  <si>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</si>
  <si>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</si>
  <si>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</si>
  <si>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</si>
  <si>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</si>
  <si>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</si>
  <si>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</si>
  <si>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</si>
  <si>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</si>
  <si>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</si>
  <si>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</si>
  <si>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</si>
  <si>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</si>
  <si>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</si>
  <si>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</si>
  <si>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</si>
  <si>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</si>
  <si>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</si>
  <si>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</si>
  <si>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</si>
  <si>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</si>
  <si>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</si>
  <si>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</si>
  <si>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</si>
  <si>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</si>
  <si>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</si>
  <si>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</si>
  <si>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</si>
  <si>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</si>
  <si>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</si>
  <si>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</si>
  <si>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</si>
  <si>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</si>
  <si>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</si>
  <si>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</si>
  <si>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</si>
  <si>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</si>
  <si>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</si>
  <si>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</si>
  <si>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</si>
  <si>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</si>
  <si>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</si>
  <si>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</si>
  <si>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</si>
  <si>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</si>
  <si>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</si>
  <si>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</si>
  <si>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</si>
  <si>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</si>
  <si>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</si>
  <si>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</si>
  <si>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</si>
  <si>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</si>
  <si>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</si>
  <si>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</si>
  <si>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</si>
  <si>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</si>
  <si>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</si>
  <si>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</si>
  <si>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</si>
  <si>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</si>
  <si>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</si>
  <si>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</si>
  <si>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</si>
  <si>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</si>
  <si>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</si>
  <si>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</si>
  <si>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</si>
  <si>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</si>
  <si>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</si>
  <si>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</si>
  <si>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</si>
  <si>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</si>
  <si>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</si>
  <si>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</si>
  <si>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</si>
  <si>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</si>
  <si>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</si>
  <si>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</si>
  <si>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</si>
  <si>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</si>
  <si>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</si>
  <si>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</si>
  <si>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</si>
  <si>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</si>
  <si>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</si>
  <si>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</si>
  <si>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</si>
  <si>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</si>
  <si>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</si>
  <si>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</si>
  <si>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</si>
  <si>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</si>
  <si>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</si>
  <si>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</si>
  <si>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</si>
  <si>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</si>
  <si>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</si>
  <si>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</si>
  <si>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</si>
  <si>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</si>
  <si>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</si>
  <si>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</si>
  <si>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</si>
  <si>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</si>
  <si>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</si>
  <si>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</si>
  <si>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</si>
  <si>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</si>
  <si>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</si>
  <si>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</si>
  <si>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</si>
  <si>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</si>
  <si>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</si>
  <si>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</si>
  <si>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</si>
  <si>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</si>
  <si>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</si>
  <si>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</si>
  <si>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</si>
  <si>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</si>
  <si>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</si>
  <si>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</si>
  <si>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</si>
  <si>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</si>
  <si>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</si>
  <si>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</si>
  <si>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</si>
  <si>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</si>
  <si>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</si>
  <si>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</si>
  <si>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</si>
  <si>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</si>
  <si>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</si>
  <si>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</si>
  <si>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</si>
  <si>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</si>
  <si>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</si>
  <si>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</si>
  <si>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</si>
  <si>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</si>
  <si>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</si>
  <si>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</si>
  <si>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</si>
  <si>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</si>
  <si>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</si>
  <si>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</si>
  <si>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</si>
  <si>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</si>
  <si>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</si>
  <si>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</si>
  <si>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</si>
  <si>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</si>
  <si>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</si>
  <si>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</si>
  <si>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</si>
  <si>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</si>
  <si>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</si>
  <si>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</si>
  <si>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</si>
  <si>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</si>
  <si>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</si>
  <si>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</si>
  <si>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</si>
  <si>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</si>
  <si>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</si>
  <si>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</si>
  <si>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</si>
  <si>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</si>
  <si>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</si>
  <si>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</si>
  <si>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</si>
  <si>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</si>
  <si>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</si>
  <si>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</si>
  <si>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</si>
  <si>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หนองบัวลำภู,รพท.</t>
  </si>
  <si>
    <t>นากลาง,รพช.</t>
  </si>
  <si>
    <t>โนนสัง,รพช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</si>
  <si>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</si>
  <si>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</si>
  <si>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</si>
  <si>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ตค.62</t>
  </si>
  <si>
    <t>โนนสัง,รพช.</t>
  </si>
  <si>
    <t>มีค .63</t>
  </si>
  <si>
    <t>แผนที่ 3 ค่าคุภัณฑ์ต่ำกว่าเกณฑ์</t>
  </si>
  <si>
    <t>ค่าควรจะเป็น เมย.63</t>
  </si>
  <si>
    <t>กำกับติดตามผลการดำเนินงานตามแผน Planfin ราย Item แผนที่ 2-4  ข้อมูลวันที่ 30 เมษายน 2563 โหลดข้อมูล ณ วันที่ 11 พฤษภาคม 2563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</si>
</sst>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 style="thick">
        <color auto="1"/>
      </right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48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187" fontId="7" fillId="3" borderId="30" xfId="0" applyNumberFormat="1" applyFont="1" applyFill="1" applyBorder="1" applyAlignment="1"/>
    <xf numFmtId="187" fontId="7" fillId="4" borderId="26" xfId="0" applyNumberFormat="1" applyFont="1" applyFill="1" applyBorder="1" applyAlignment="1"/>
    <xf numFmtId="187" fontId="7" fillId="4" borderId="27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90" fontId="5" fillId="12" borderId="2" xfId="0" applyNumberFormat="1" applyFont="1" applyFill="1" applyBorder="1"/>
    <xf numFmtId="187" fontId="7" fillId="8" borderId="30" xfId="0" applyNumberFormat="1" applyFont="1" applyFill="1" applyBorder="1" applyAlignment="1"/>
    <xf numFmtId="187" fontId="1" fillId="0" borderId="2" xfId="1" applyNumberFormat="1" applyFont="1" applyFill="1" applyBorder="1" applyAlignment="1">
      <alignment horizontal="center" vertical="center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43" fontId="6" fillId="8" borderId="2" xfId="3" applyFont="1" applyFill="1" applyBorder="1" applyAlignment="1" applyProtection="1">
      <alignment horizontal="center"/>
      <protection locked="0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9" borderId="8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9" borderId="37" xfId="0" applyFont="1" applyFill="1" applyBorder="1" applyAlignment="1">
      <alignment horizontal="center" vertical="center"/>
    </xf>
    <xf numFmtId="187" fontId="7" fillId="3" borderId="38" xfId="0" applyNumberFormat="1" applyFont="1" applyFill="1" applyBorder="1" applyAlignment="1">
      <alignment horizontal="center"/>
    </xf>
    <xf numFmtId="187" fontId="7" fillId="3" borderId="39" xfId="0" applyNumberFormat="1" applyFont="1" applyFill="1" applyBorder="1" applyAlignment="1">
      <alignment horizont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G36"/>
  <sheetViews>
    <sheetView tabSelected="1" view="pageBreakPreview" zoomScale="60" zoomScaleNormal="80" workbookViewId="0">
      <pane xSplit="3" ySplit="3" topLeftCell="E4" activePane="bottomRight" state="frozen"/>
      <selection pane="topRight" activeCell="D1" sqref="D1"/>
      <selection pane="bottomLeft" activeCell="A4" sqref="A4"/>
      <selection pane="bottomRight" activeCell="Y22" sqref="Y22"/>
    </sheetView>
  </sheetViews>
  <sheetFormatPr defaultRowHeight="19.8" x14ac:dyDescent="0.4"/>
  <cols>
    <col min="1" max="1" width="6.699218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9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16384" width="8.796875" style="2"/>
  </cols>
  <sheetData>
    <row r="1" spans="1:33" ht="21" x14ac:dyDescent="0.4">
      <c r="A1" s="1" t="s">
        <v>1658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3" s="3" customFormat="1" x14ac:dyDescent="0.25">
      <c r="A2" s="131" t="s">
        <v>1575</v>
      </c>
      <c r="B2" s="133" t="s">
        <v>1576</v>
      </c>
      <c r="C2" s="134"/>
      <c r="D2" s="122" t="s">
        <v>1647</v>
      </c>
      <c r="E2" s="123"/>
      <c r="F2" s="123"/>
      <c r="G2" s="123"/>
      <c r="H2" s="124"/>
      <c r="I2" s="125" t="s">
        <v>1648</v>
      </c>
      <c r="J2" s="126"/>
      <c r="K2" s="126"/>
      <c r="L2" s="126"/>
      <c r="M2" s="127"/>
      <c r="N2" s="122" t="s">
        <v>1649</v>
      </c>
      <c r="O2" s="123"/>
      <c r="P2" s="123"/>
      <c r="Q2" s="123"/>
      <c r="R2" s="124"/>
      <c r="S2" s="125" t="s">
        <v>1650</v>
      </c>
      <c r="T2" s="126"/>
      <c r="U2" s="126"/>
      <c r="V2" s="126"/>
      <c r="W2" s="127"/>
      <c r="X2" s="137" t="s">
        <v>1651</v>
      </c>
      <c r="Y2" s="138"/>
      <c r="Z2" s="138"/>
      <c r="AA2" s="138"/>
      <c r="AB2" s="139"/>
      <c r="AC2" s="125" t="s">
        <v>1652</v>
      </c>
      <c r="AD2" s="126"/>
      <c r="AE2" s="126"/>
      <c r="AF2" s="126"/>
      <c r="AG2" s="127"/>
    </row>
    <row r="3" spans="1:33" s="3" customFormat="1" ht="43.8" customHeight="1" x14ac:dyDescent="0.25">
      <c r="A3" s="132"/>
      <c r="B3" s="135"/>
      <c r="C3" s="136"/>
      <c r="D3" s="4" t="s">
        <v>1577</v>
      </c>
      <c r="E3" s="4" t="str">
        <f>C33</f>
        <v>ค่าควรจะเป็น เมย.63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เมย.63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เมย.63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เมย.63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เมย.63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เมย.63</v>
      </c>
      <c r="AE3" s="5" t="s">
        <v>1578</v>
      </c>
      <c r="AF3" s="5" t="s">
        <v>1579</v>
      </c>
      <c r="AG3" s="5" t="s">
        <v>1580</v>
      </c>
    </row>
    <row r="4" spans="1:33" s="59" customFormat="1" x14ac:dyDescent="0.4">
      <c r="A4" s="119">
        <v>2</v>
      </c>
      <c r="B4" s="66" t="s">
        <v>1581</v>
      </c>
      <c r="C4" s="6" t="s">
        <v>1582</v>
      </c>
      <c r="D4" s="7">
        <v>85000000</v>
      </c>
      <c r="E4" s="7">
        <f>D4/12*$D33</f>
        <v>49583333.333333328</v>
      </c>
      <c r="F4" s="7">
        <f>หนองบัวลำภู!E269+หนองบัวลำภู!E250+หนองบัวลำภู!E261</f>
        <v>45247942.590000004</v>
      </c>
      <c r="G4" s="7">
        <f>F4-E4</f>
        <v>-4335390.7433333248</v>
      </c>
      <c r="H4" s="18">
        <f>G4/E4*100</f>
        <v>-8.7436451966386386</v>
      </c>
      <c r="I4" s="7">
        <v>18133925.460000001</v>
      </c>
      <c r="J4" s="7">
        <f>I4/12*$D33</f>
        <v>10578123.185000001</v>
      </c>
      <c r="K4" s="7">
        <f>หนองบัวลำภู!E1056+หนองบัวลำภู!E1037+หนองบัวลำภู!E1048</f>
        <v>10823863.060000001</v>
      </c>
      <c r="L4" s="7">
        <f>K4-J4</f>
        <v>245739.875</v>
      </c>
      <c r="M4" s="18">
        <f>L4/J4*100</f>
        <v>2.3230952287307853</v>
      </c>
      <c r="N4" s="7">
        <v>12609033.1</v>
      </c>
      <c r="O4" s="7">
        <f>N4/12*$D33</f>
        <v>7355269.3083333336</v>
      </c>
      <c r="P4" s="7">
        <f>หนองบัวลำภู!E1843+หนองบัวลำภู!E1824+หนองบัวลำภู!E1835</f>
        <v>7901396.459999999</v>
      </c>
      <c r="Q4" s="7">
        <f>P4-O4</f>
        <v>546127.15166666545</v>
      </c>
      <c r="R4" s="18">
        <f>Q4/O4*100</f>
        <v>7.4249783219754741</v>
      </c>
      <c r="S4" s="7">
        <v>23511419.829999998</v>
      </c>
      <c r="T4" s="7">
        <f>S4/12*$D33</f>
        <v>13714994.900833331</v>
      </c>
      <c r="U4" s="7">
        <f>หนองบัวลำภู!E2630+หนองบัวลำภู!E2611+หนองบัวลำภู!E2622</f>
        <v>18184779.519999996</v>
      </c>
      <c r="V4" s="7">
        <f>U4-T4</f>
        <v>4469784.6191666648</v>
      </c>
      <c r="W4" s="18">
        <f>V4/T4*100</f>
        <v>32.590494210793167</v>
      </c>
      <c r="X4" s="7">
        <v>13624805.1</v>
      </c>
      <c r="Y4" s="7">
        <f>X4/12*$D33</f>
        <v>7947802.9750000006</v>
      </c>
      <c r="Z4" s="7">
        <f>หนองบัวลำภู!E3417+หนองบัวลำภู!E3398+หนองบัวลำภู!E3409</f>
        <v>8837319.9300000016</v>
      </c>
      <c r="AA4" s="7">
        <f>Z4-Y4</f>
        <v>889516.95500000101</v>
      </c>
      <c r="AB4" s="18">
        <f>AA4/Y4*100</f>
        <v>11.191985480742254</v>
      </c>
      <c r="AC4" s="7">
        <v>12371154.199999999</v>
      </c>
      <c r="AD4" s="7">
        <f>AC4/12*$D33</f>
        <v>7216506.6166666662</v>
      </c>
      <c r="AE4" s="7">
        <f>หนองบัวลำภู!E4204+หนองบัวลำภู!E4185+หนองบัวลำภู!E4196</f>
        <v>5244752.91</v>
      </c>
      <c r="AF4" s="7">
        <f>AE4-AD4</f>
        <v>-1971753.7066666661</v>
      </c>
      <c r="AG4" s="18">
        <f>AF4/AD4*100</f>
        <v>-27.322828224294309</v>
      </c>
    </row>
    <row r="5" spans="1:33" s="59" customFormat="1" x14ac:dyDescent="0.4">
      <c r="A5" s="120"/>
      <c r="B5" s="67" t="s">
        <v>1583</v>
      </c>
      <c r="C5" s="6" t="s">
        <v>1584</v>
      </c>
      <c r="D5" s="7">
        <v>66700000</v>
      </c>
      <c r="E5" s="7">
        <f>D5/12*$D33</f>
        <v>38908333.333333328</v>
      </c>
      <c r="F5" s="7">
        <f>หนองบัวลำภู!E251+หนองบัวลำภู!E255+หนองบัวลำภู!E256+หนองบัวลำภู!E257+หนองบัวลำภู!E262+หนองบัวลำภู!E266+หนองบัวลำภู!E267+หนองบัวลำภู!E268+หนองบัวลำภู!E270+หนองบัวลำภู!E278+หนองบัวลำภู!E279+หนองบัวลำภู!E280</f>
        <v>32762040.479999997</v>
      </c>
      <c r="G5" s="7">
        <f t="shared" ref="G5:G6" si="0">F5-E5</f>
        <v>-6146292.8533333316</v>
      </c>
      <c r="H5" s="18">
        <f>G5/E5*100</f>
        <v>-15.796854624116511</v>
      </c>
      <c r="I5" s="7">
        <v>7076673</v>
      </c>
      <c r="J5" s="7">
        <f>I5/12*$D33</f>
        <v>4128059.25</v>
      </c>
      <c r="K5" s="7">
        <f>หนองบัวลำภู!E1038+หนองบัวลำภู!E1042+หนองบัวลำภู!E1043+หนองบัวลำภู!E1044+หนองบัวลำภู!E1049+หนองบัวลำภู!E1053+หนองบัวลำภู!E1054+หนองบัวลำภู!E1055+หนองบัวลำภู!E1057+หนองบัวลำภู!E1065+หนองบัวลำภู!E1066+หนองบัวลำภู!E1067</f>
        <v>4506014.12</v>
      </c>
      <c r="L5" s="7">
        <f t="shared" ref="L5:L6" si="1">K5-J5</f>
        <v>377954.87000000011</v>
      </c>
      <c r="M5" s="18">
        <f>L5/J5*100</f>
        <v>9.155752064362936</v>
      </c>
      <c r="N5" s="7">
        <v>3955264.18</v>
      </c>
      <c r="O5" s="7">
        <f>N5/12*$D33</f>
        <v>2307237.4383333335</v>
      </c>
      <c r="P5" s="7">
        <f>+หนองบัวลำภู!E1825+หนองบัวลำภู!E1829+หนองบัวลำภู!E1830+หนองบัวลำภู!E1831+หนองบัวลำภู!E1836+หนองบัวลำภู!E1840+หนองบัวลำภู!E1841+หนองบัวลำภู!E1842+หนองบัวลำภู!E1844+หนองบัวลำภู!E1852+หนองบัวลำภู!E1853+หนองบัวลำภู!E1854</f>
        <v>2934249.1100000003</v>
      </c>
      <c r="Q5" s="7">
        <f t="shared" ref="Q5:Q6" si="2">P5-O5</f>
        <v>627011.67166666687</v>
      </c>
      <c r="R5" s="18">
        <f>Q5/O5*100</f>
        <v>27.175862407971234</v>
      </c>
      <c r="S5" s="7">
        <v>13980828.32</v>
      </c>
      <c r="T5" s="7">
        <f>S5/12*$D33</f>
        <v>8155483.1866666665</v>
      </c>
      <c r="U5" s="7">
        <f>หนองบัวลำภู!E2631+หนองบัวลำภู!E2639+หนองบัวลำภู!E2640+หนองบัวลำภู!E2641+หนองบัวลำภู!E2612+หนองบัวลำภู!E2616+หนองบัวลำภู!E2617+หนองบัวลำภู!E2618+หนองบัวลำภู!E2623+หนองบัวลำภู!E2627+หนองบัวลำภู!E2628+หนองบัวลำภู!E2629</f>
        <v>6680380.2199999997</v>
      </c>
      <c r="V5" s="7">
        <f t="shared" ref="V5:V6" si="3">U5-T5</f>
        <v>-1475102.9666666668</v>
      </c>
      <c r="W5" s="18">
        <f>V5/T5*100</f>
        <v>-18.087254095236204</v>
      </c>
      <c r="X5" s="7">
        <v>5200000</v>
      </c>
      <c r="Y5" s="7">
        <f>X5/12*$D33</f>
        <v>3033333.333333333</v>
      </c>
      <c r="Z5" s="7">
        <f>หนองบัวลำภู!E3418+หนองบัวลำภู!E3426+หนองบัวลำภู!E3427+หนองบัวลำภู!E3428+หนองบัวลำภู!E3399+หนองบัวลำภู!E3403+หนองบัวลำภู!E3404+หนองบัวลำภู!E3405+หนองบัวลำภู!E3410+หนองบัวลำภู!E3414+หนองบัวลำภู!E3415+หนองบัวลำภู!E3416</f>
        <v>3857844.1599999997</v>
      </c>
      <c r="AA5" s="7">
        <f t="shared" ref="AA5:AA6" si="4">Z5-Y5</f>
        <v>824510.82666666666</v>
      </c>
      <c r="AB5" s="18">
        <f>AA5/Y5*100</f>
        <v>27.181675604395604</v>
      </c>
      <c r="AC5" s="7">
        <v>5162062.6500000004</v>
      </c>
      <c r="AD5" s="7">
        <f>AC5/12*$D33</f>
        <v>3011203.2124999999</v>
      </c>
      <c r="AE5" s="7">
        <f>หนองบัวลำภู!E4186+หนองบัวลำภู!E4190+หนองบัวลำภู!E4191+หนองบัวลำภู!E4192+หนองบัวลำภู!E4197+หนองบัวลำภู!E4201+หนองบัวลำภู!E4202+หนองบัวลำภู!E4203+หนองบัวลำภู!E4205+หนองบัวลำภู!E4213+หนองบัวลำภู!E4214+หนองบัวลำภู!E4215</f>
        <v>1477875.08</v>
      </c>
      <c r="AF5" s="7">
        <f t="shared" ref="AF5:AF6" si="5">AE5-AD5</f>
        <v>-1533328.1324999998</v>
      </c>
      <c r="AG5" s="18">
        <f>AF5/AD5*100</f>
        <v>-50.920778980804172</v>
      </c>
    </row>
    <row r="6" spans="1:33" s="59" customFormat="1" x14ac:dyDescent="0.4">
      <c r="A6" s="121"/>
      <c r="B6" s="68" t="s">
        <v>1585</v>
      </c>
      <c r="C6" s="6" t="s">
        <v>1586</v>
      </c>
      <c r="D6" s="7">
        <v>25000000</v>
      </c>
      <c r="E6" s="7">
        <f>D6/12*$D33</f>
        <v>14583333.333333332</v>
      </c>
      <c r="F6" s="7">
        <f>หนองบัวลำภู!E252+หนองบัวลำภู!E263+หนองบัวลำภู!E271</f>
        <v>13081725.449999999</v>
      </c>
      <c r="G6" s="7">
        <f t="shared" si="0"/>
        <v>-1501607.8833333328</v>
      </c>
      <c r="H6" s="18">
        <f t="shared" ref="H6:H31" si="6">G6/E6*100</f>
        <v>-10.29673977142857</v>
      </c>
      <c r="I6" s="7">
        <v>7378269</v>
      </c>
      <c r="J6" s="7">
        <f>I6/12*$D33</f>
        <v>4303990.25</v>
      </c>
      <c r="K6" s="7">
        <f>หนองบัวลำภู!E1058+หนองบัวลำภู!E1039+หนองบัวลำภู!E1050</f>
        <v>4569646.5</v>
      </c>
      <c r="L6" s="7">
        <f t="shared" si="1"/>
        <v>265656.25</v>
      </c>
      <c r="M6" s="18">
        <f t="shared" ref="M6:M7" si="7">L6/J6*100</f>
        <v>6.172324623644303</v>
      </c>
      <c r="N6" s="7">
        <v>4259580</v>
      </c>
      <c r="O6" s="7">
        <f>N6/12*$D33</f>
        <v>2484755</v>
      </c>
      <c r="P6" s="7">
        <f>หนองบัวลำภู!E1845+หนองบัวลำภู!E2613+หนองบัวลำภู!E2624</f>
        <v>3282915.7</v>
      </c>
      <c r="Q6" s="7">
        <f t="shared" si="2"/>
        <v>798160.70000000019</v>
      </c>
      <c r="R6" s="18">
        <f t="shared" ref="R6:R7" si="8">Q6/O6*100</f>
        <v>32.122309845437485</v>
      </c>
      <c r="S6" s="7">
        <v>7600000</v>
      </c>
      <c r="T6" s="7">
        <f>S6/12*$D33</f>
        <v>4433333.333333334</v>
      </c>
      <c r="U6" s="7">
        <f>หนองบัวลำภู!E2632+หนองบัวลำภู!E4187+หนองบัวลำภู!E4198</f>
        <v>3516527.6</v>
      </c>
      <c r="V6" s="7">
        <f t="shared" si="3"/>
        <v>-916805.73333333386</v>
      </c>
      <c r="W6" s="18">
        <f t="shared" ref="W6:W7" si="9">V6/T6*100</f>
        <v>-20.67982857142858</v>
      </c>
      <c r="X6" s="7">
        <v>3608430</v>
      </c>
      <c r="Y6" s="7">
        <f>X6/12*$D33</f>
        <v>2104917.5</v>
      </c>
      <c r="Z6" s="7">
        <f>+หนองบัวลำภู!E3400+หนองบัวลำภู!E3411+หนองบัวลำภู!E3419</f>
        <v>2578871</v>
      </c>
      <c r="AA6" s="7">
        <f t="shared" si="4"/>
        <v>473953.5</v>
      </c>
      <c r="AB6" s="18">
        <f t="shared" ref="AB6:AB7" si="10">AA6/Y6*100</f>
        <v>22.516488175902381</v>
      </c>
      <c r="AC6" s="7">
        <v>5746753.2400000002</v>
      </c>
      <c r="AD6" s="7">
        <f>AC6/12*$D33</f>
        <v>3352272.7233333332</v>
      </c>
      <c r="AE6" s="7">
        <f>หนองบัวลำภู!E4206+หนองบัวลำภู!E4187+หนองบัวลำภู!E4198</f>
        <v>2436272.3000000003</v>
      </c>
      <c r="AF6" s="7">
        <f t="shared" si="5"/>
        <v>-916000.42333333287</v>
      </c>
      <c r="AG6" s="18">
        <f t="shared" ref="AG6:AG7" si="11">AF6/AD6*100</f>
        <v>-27.32475842307089</v>
      </c>
    </row>
    <row r="7" spans="1:33" s="10" customFormat="1" x14ac:dyDescent="0.4">
      <c r="A7" s="128" t="s">
        <v>1587</v>
      </c>
      <c r="B7" s="128"/>
      <c r="C7" s="128"/>
      <c r="D7" s="8">
        <v>176700000</v>
      </c>
      <c r="E7" s="8">
        <f>SUM(E4:E6)</f>
        <v>103074999.99999999</v>
      </c>
      <c r="F7" s="8">
        <f>SUM(F4:F6)</f>
        <v>91091708.519999996</v>
      </c>
      <c r="G7" s="8">
        <f t="shared" ref="G7" si="12">SUM(G4:G6)</f>
        <v>-11983291.479999989</v>
      </c>
      <c r="H7" s="9">
        <f t="shared" si="6"/>
        <v>-11.62579818578704</v>
      </c>
      <c r="I7" s="8">
        <v>32588867.460000001</v>
      </c>
      <c r="J7" s="8">
        <f>SUM(J4:J6)</f>
        <v>19010172.685000002</v>
      </c>
      <c r="K7" s="8">
        <f>SUM(K4:K6)</f>
        <v>19899523.68</v>
      </c>
      <c r="L7" s="8">
        <f t="shared" ref="L7" si="13">SUM(L4:L6)</f>
        <v>889350.99500000011</v>
      </c>
      <c r="M7" s="9">
        <f t="shared" si="7"/>
        <v>4.6782899331669059</v>
      </c>
      <c r="N7" s="8">
        <v>20823877.280000001</v>
      </c>
      <c r="O7" s="8">
        <f>SUM(O4:O6)</f>
        <v>12147261.746666666</v>
      </c>
      <c r="P7" s="8">
        <f>SUM(P4:P6)</f>
        <v>14118561.27</v>
      </c>
      <c r="Q7" s="8">
        <f t="shared" ref="Q7" si="14">SUM(Q4:Q6)</f>
        <v>1971299.5233333325</v>
      </c>
      <c r="R7" s="9">
        <f t="shared" si="8"/>
        <v>16.228344827378709</v>
      </c>
      <c r="S7" s="8">
        <v>45092248.149999999</v>
      </c>
      <c r="T7" s="8">
        <f>SUM(T4:T6)</f>
        <v>26303811.420833334</v>
      </c>
      <c r="U7" s="8">
        <f>SUM(U4:U6)</f>
        <v>28381687.339999996</v>
      </c>
      <c r="V7" s="8">
        <f t="shared" ref="V7" si="15">SUM(V4:V6)</f>
        <v>2077875.9191666641</v>
      </c>
      <c r="W7" s="9">
        <f t="shared" si="9"/>
        <v>7.8995240876800459</v>
      </c>
      <c r="X7" s="8">
        <v>22433235.100000001</v>
      </c>
      <c r="Y7" s="8">
        <f>SUM(Y4:Y6)</f>
        <v>13086053.808333334</v>
      </c>
      <c r="Z7" s="8">
        <f>SUM(Z4:Z6)</f>
        <v>15274035.090000002</v>
      </c>
      <c r="AA7" s="8">
        <f t="shared" ref="AA7" si="16">SUM(AA4:AA6)</f>
        <v>2187981.2816666677</v>
      </c>
      <c r="AB7" s="9">
        <f t="shared" si="10"/>
        <v>16.719947156822315</v>
      </c>
      <c r="AC7" s="8">
        <v>23279970.090000004</v>
      </c>
      <c r="AD7" s="8">
        <f>SUM(AD4:AD6)</f>
        <v>13579982.552499998</v>
      </c>
      <c r="AE7" s="8">
        <f>SUM(AE4:AE6)</f>
        <v>9158900.290000001</v>
      </c>
      <c r="AF7" s="8">
        <f t="shared" ref="AF7" si="17">SUM(AF4:AF6)</f>
        <v>-4421082.2624999993</v>
      </c>
      <c r="AG7" s="9">
        <f t="shared" si="11"/>
        <v>-32.555875866615921</v>
      </c>
    </row>
    <row r="8" spans="1:33" s="15" customFormat="1" x14ac:dyDescent="0.4">
      <c r="A8" s="129">
        <v>3</v>
      </c>
      <c r="B8" s="69" t="s">
        <v>1588</v>
      </c>
      <c r="C8" s="11" t="s">
        <v>1589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</row>
    <row r="9" spans="1:33" s="59" customFormat="1" x14ac:dyDescent="0.4">
      <c r="A9" s="130"/>
      <c r="B9" s="116"/>
      <c r="C9" s="16" t="s">
        <v>218</v>
      </c>
      <c r="D9" s="7">
        <v>4400000</v>
      </c>
      <c r="E9" s="7">
        <f>D9/12*$D33</f>
        <v>2566666.666666667</v>
      </c>
      <c r="F9" s="7">
        <f>หนองบัวลำภู!D109</f>
        <v>1660188</v>
      </c>
      <c r="G9" s="7">
        <f>F9-E9</f>
        <v>-906478.66666666698</v>
      </c>
      <c r="H9" s="18">
        <f t="shared" si="6"/>
        <v>-35.317350649350658</v>
      </c>
      <c r="I9" s="7">
        <v>1624753.2</v>
      </c>
      <c r="J9" s="7">
        <f>I9/12*$D33</f>
        <v>947772.70000000007</v>
      </c>
      <c r="K9" s="7">
        <f>หนองบัวลำภู!D896</f>
        <v>718735.14</v>
      </c>
      <c r="L9" s="7">
        <f>K9-J9</f>
        <v>-229037.56000000006</v>
      </c>
      <c r="M9" s="18">
        <f t="shared" ref="M9:M21" si="18">L9/J9*100</f>
        <v>-24.165874370510991</v>
      </c>
      <c r="N9" s="7">
        <v>600000</v>
      </c>
      <c r="O9" s="7">
        <f>N9/12*$D33</f>
        <v>350000</v>
      </c>
      <c r="P9" s="7">
        <f>หนองบัวลำภู!D1683</f>
        <v>193733.4</v>
      </c>
      <c r="Q9" s="7">
        <f>P9-O9</f>
        <v>-156266.6</v>
      </c>
      <c r="R9" s="18">
        <f t="shared" ref="R9:R21" si="19">Q9/O9*100</f>
        <v>-44.647600000000004</v>
      </c>
      <c r="S9" s="7">
        <v>1200000</v>
      </c>
      <c r="T9" s="7">
        <f>S9/12*$D33</f>
        <v>700000</v>
      </c>
      <c r="U9" s="7">
        <f>หนองบัวลำภู!D2470</f>
        <v>787265</v>
      </c>
      <c r="V9" s="7">
        <f>U9-T9</f>
        <v>87265</v>
      </c>
      <c r="W9" s="18">
        <f t="shared" ref="W9:W21" si="20">V9/T9*100</f>
        <v>12.466428571428571</v>
      </c>
      <c r="X9" s="7">
        <v>500000</v>
      </c>
      <c r="Y9" s="7">
        <f>X9/12*$D33</f>
        <v>291666.66666666663</v>
      </c>
      <c r="Z9" s="7">
        <f>หนองบัวลำภู!D3257</f>
        <v>400285.6</v>
      </c>
      <c r="AA9" s="7">
        <f>Z9-Y9</f>
        <v>108618.93333333335</v>
      </c>
      <c r="AB9" s="18">
        <f t="shared" ref="AB9:AB21" si="21">AA9/Y9*100</f>
        <v>37.240777142857148</v>
      </c>
      <c r="AC9" s="7">
        <v>1200000</v>
      </c>
      <c r="AD9" s="7">
        <f>AC9/12*$D33</f>
        <v>700000</v>
      </c>
      <c r="AE9" s="7">
        <f>หนองบัวลำภู!D4044</f>
        <v>587727</v>
      </c>
      <c r="AF9" s="7">
        <f>AE9-AD9</f>
        <v>-112273</v>
      </c>
      <c r="AG9" s="18">
        <f t="shared" ref="AG9:AG18" si="22">AF9/AD9*100</f>
        <v>-16.039000000000001</v>
      </c>
    </row>
    <row r="10" spans="1:33" s="59" customFormat="1" x14ac:dyDescent="0.4">
      <c r="A10" s="130"/>
      <c r="B10" s="117"/>
      <c r="C10" s="16" t="s">
        <v>220</v>
      </c>
      <c r="D10" s="7">
        <v>70000</v>
      </c>
      <c r="E10" s="7">
        <f>D10/12*$D33</f>
        <v>40833.333333333328</v>
      </c>
      <c r="F10" s="7">
        <f>หนองบัวลำภู!D110</f>
        <v>34712</v>
      </c>
      <c r="G10" s="7">
        <f t="shared" ref="G10:G19" si="23">F10-E10</f>
        <v>-6121.3333333333285</v>
      </c>
      <c r="H10" s="18">
        <f t="shared" si="6"/>
        <v>-14.991020408163255</v>
      </c>
      <c r="I10" s="7">
        <v>0</v>
      </c>
      <c r="J10" s="7">
        <f>I10/12*$D33</f>
        <v>0</v>
      </c>
      <c r="K10" s="7">
        <f>หนองบัวลำภู!D897</f>
        <v>0</v>
      </c>
      <c r="L10" s="7">
        <f t="shared" ref="L10:L19" si="24">K10-J10</f>
        <v>0</v>
      </c>
      <c r="M10" s="18" t="e">
        <f t="shared" si="18"/>
        <v>#DIV/0!</v>
      </c>
      <c r="N10" s="7">
        <v>70000</v>
      </c>
      <c r="O10" s="7">
        <f>N10/12*$D33</f>
        <v>40833.333333333328</v>
      </c>
      <c r="P10" s="7">
        <f>หนองบัวลำภู!D1684</f>
        <v>41340</v>
      </c>
      <c r="Q10" s="7">
        <f t="shared" ref="Q10:Q19" si="25">P10-O10</f>
        <v>506.66666666667152</v>
      </c>
      <c r="R10" s="18">
        <f t="shared" si="19"/>
        <v>1.2408163265306242</v>
      </c>
      <c r="S10" s="7">
        <v>5000</v>
      </c>
      <c r="T10" s="7">
        <f>S10/12*$D33</f>
        <v>2916.666666666667</v>
      </c>
      <c r="U10" s="7">
        <f>หนองบัวลำภู!D2471</f>
        <v>0</v>
      </c>
      <c r="V10" s="7">
        <f t="shared" ref="V10:V19" si="26">U10-T10</f>
        <v>-2916.666666666667</v>
      </c>
      <c r="W10" s="18">
        <f t="shared" si="20"/>
        <v>-100</v>
      </c>
      <c r="X10" s="7">
        <v>10000</v>
      </c>
      <c r="Y10" s="7">
        <f>X10/12*$D33</f>
        <v>5833.3333333333339</v>
      </c>
      <c r="Z10" s="7">
        <f>หนองบัวลำภู!D3258</f>
        <v>0</v>
      </c>
      <c r="AA10" s="7">
        <f t="shared" ref="AA10:AA19" si="27">Z10-Y10</f>
        <v>-5833.3333333333339</v>
      </c>
      <c r="AB10" s="18">
        <f t="shared" si="21"/>
        <v>-100</v>
      </c>
      <c r="AC10" s="7">
        <v>200000</v>
      </c>
      <c r="AD10" s="7">
        <f>AC10/12*$D33</f>
        <v>116666.66666666667</v>
      </c>
      <c r="AE10" s="7">
        <f>หนองบัวลำภู!D4045</f>
        <v>27811.83</v>
      </c>
      <c r="AF10" s="7">
        <f t="shared" ref="AF10:AF18" si="28">AE10-AD10</f>
        <v>-88854.83666666667</v>
      </c>
      <c r="AG10" s="18">
        <f t="shared" si="22"/>
        <v>-76.161288571428571</v>
      </c>
    </row>
    <row r="11" spans="1:33" s="59" customFormat="1" x14ac:dyDescent="0.4">
      <c r="A11" s="130"/>
      <c r="B11" s="117"/>
      <c r="C11" s="16" t="s">
        <v>222</v>
      </c>
      <c r="D11" s="7">
        <v>2250000</v>
      </c>
      <c r="E11" s="7">
        <f>D11/12*$D33</f>
        <v>1312500</v>
      </c>
      <c r="F11" s="7">
        <f>หนองบัวลำภู!D111</f>
        <v>1084740.52</v>
      </c>
      <c r="G11" s="7">
        <f t="shared" si="23"/>
        <v>-227759.47999999998</v>
      </c>
      <c r="H11" s="18">
        <f t="shared" si="6"/>
        <v>-17.353103238095237</v>
      </c>
      <c r="I11" s="7">
        <v>742539.72</v>
      </c>
      <c r="J11" s="7">
        <f>I11/12*$D33</f>
        <v>433148.17</v>
      </c>
      <c r="K11" s="7">
        <f>หนองบัวลำภู!D898</f>
        <v>415730.69999999995</v>
      </c>
      <c r="L11" s="7">
        <f t="shared" si="24"/>
        <v>-17417.47000000003</v>
      </c>
      <c r="M11" s="18">
        <f t="shared" si="18"/>
        <v>-4.0211343845686871</v>
      </c>
      <c r="N11" s="7">
        <v>760000</v>
      </c>
      <c r="O11" s="7">
        <f>N11/12*$D33</f>
        <v>443333.33333333337</v>
      </c>
      <c r="P11" s="7">
        <f>หนองบัวลำภู!D1685</f>
        <v>341169.77</v>
      </c>
      <c r="Q11" s="7">
        <f t="shared" si="25"/>
        <v>-102163.56333333335</v>
      </c>
      <c r="R11" s="18">
        <f t="shared" si="19"/>
        <v>-23.04441278195489</v>
      </c>
      <c r="S11" s="7">
        <v>1000000</v>
      </c>
      <c r="T11" s="7">
        <f>S11/12*$D33</f>
        <v>583333.33333333326</v>
      </c>
      <c r="U11" s="7">
        <f>หนองบัวลำภู!D2472</f>
        <v>475616.45</v>
      </c>
      <c r="V11" s="7">
        <f t="shared" si="26"/>
        <v>-107716.88333333324</v>
      </c>
      <c r="W11" s="18">
        <f t="shared" si="20"/>
        <v>-18.465751428571416</v>
      </c>
      <c r="X11" s="7">
        <v>950000</v>
      </c>
      <c r="Y11" s="7">
        <f>X11/12*$D33</f>
        <v>554166.66666666674</v>
      </c>
      <c r="Z11" s="7">
        <f>หนองบัวลำภู!D3259</f>
        <v>576240.05999999994</v>
      </c>
      <c r="AA11" s="7">
        <f t="shared" si="27"/>
        <v>22073.393333333195</v>
      </c>
      <c r="AB11" s="18">
        <f t="shared" si="21"/>
        <v>3.9831687218044856</v>
      </c>
      <c r="AC11" s="7">
        <v>522661.6</v>
      </c>
      <c r="AD11" s="7">
        <f>AC11/12*$D33</f>
        <v>304885.93333333335</v>
      </c>
      <c r="AE11" s="7">
        <f>หนองบัวลำภู!D4046</f>
        <v>298879.82</v>
      </c>
      <c r="AF11" s="7">
        <f t="shared" si="28"/>
        <v>-6006.1133333333419</v>
      </c>
      <c r="AG11" s="18">
        <f t="shared" si="22"/>
        <v>-1.9699542276904025</v>
      </c>
    </row>
    <row r="12" spans="1:33" s="59" customFormat="1" x14ac:dyDescent="0.4">
      <c r="A12" s="130"/>
      <c r="B12" s="117"/>
      <c r="C12" s="16" t="s">
        <v>224</v>
      </c>
      <c r="D12" s="7">
        <v>390000</v>
      </c>
      <c r="E12" s="7">
        <f>D12/12*$D33</f>
        <v>227500</v>
      </c>
      <c r="F12" s="7">
        <f>หนองบัวลำภู!D112</f>
        <v>62160</v>
      </c>
      <c r="G12" s="7">
        <f t="shared" si="23"/>
        <v>-165340</v>
      </c>
      <c r="H12" s="18">
        <f t="shared" si="6"/>
        <v>-72.676923076923075</v>
      </c>
      <c r="I12" s="7">
        <v>201996.96</v>
      </c>
      <c r="J12" s="7">
        <f>I12/12*$D33</f>
        <v>117831.55999999998</v>
      </c>
      <c r="K12" s="7">
        <f>หนองบัวลำภู!D899</f>
        <v>15910</v>
      </c>
      <c r="L12" s="7">
        <f t="shared" si="24"/>
        <v>-101921.55999999998</v>
      </c>
      <c r="M12" s="18">
        <f t="shared" si="18"/>
        <v>-86.497675155959911</v>
      </c>
      <c r="N12" s="7">
        <v>83071</v>
      </c>
      <c r="O12" s="7">
        <f>N12/12*$D33</f>
        <v>48458.083333333328</v>
      </c>
      <c r="P12" s="7">
        <f>หนองบัวลำภู!D1686</f>
        <v>79923</v>
      </c>
      <c r="Q12" s="7">
        <f t="shared" si="25"/>
        <v>31464.916666666672</v>
      </c>
      <c r="R12" s="18">
        <f t="shared" si="19"/>
        <v>64.932235247989254</v>
      </c>
      <c r="S12" s="7">
        <v>151000</v>
      </c>
      <c r="T12" s="7">
        <f>S12/12*$D33</f>
        <v>88083.333333333343</v>
      </c>
      <c r="U12" s="7">
        <f>หนองบัวลำภู!D2473</f>
        <v>64880</v>
      </c>
      <c r="V12" s="7">
        <f t="shared" si="26"/>
        <v>-23203.333333333343</v>
      </c>
      <c r="W12" s="18">
        <f t="shared" si="20"/>
        <v>-26.342478713339652</v>
      </c>
      <c r="X12" s="7">
        <v>280000</v>
      </c>
      <c r="Y12" s="7">
        <f>X12/12*$D33</f>
        <v>163333.33333333331</v>
      </c>
      <c r="Z12" s="7">
        <f>หนองบัวลำภู!D3260</f>
        <v>100980</v>
      </c>
      <c r="AA12" s="7">
        <f t="shared" si="27"/>
        <v>-62353.333333333314</v>
      </c>
      <c r="AB12" s="18">
        <f t="shared" si="21"/>
        <v>-38.175510204081625</v>
      </c>
      <c r="AC12" s="7">
        <v>272298</v>
      </c>
      <c r="AD12" s="7">
        <f>AC12/12*$D33</f>
        <v>158840.5</v>
      </c>
      <c r="AE12" s="7">
        <f>หนองบัวลำภู!D4047</f>
        <v>190427</v>
      </c>
      <c r="AF12" s="7">
        <f t="shared" si="28"/>
        <v>31586.5</v>
      </c>
      <c r="AG12" s="18">
        <f t="shared" si="22"/>
        <v>19.885671475473824</v>
      </c>
    </row>
    <row r="13" spans="1:33" s="59" customFormat="1" x14ac:dyDescent="0.4">
      <c r="A13" s="130"/>
      <c r="B13" s="117"/>
      <c r="C13" s="16" t="s">
        <v>226</v>
      </c>
      <c r="D13" s="7">
        <v>200000</v>
      </c>
      <c r="E13" s="7">
        <f>D13/12*$D33</f>
        <v>116666.66666666667</v>
      </c>
      <c r="F13" s="7">
        <f>หนองบัวลำภู!D113</f>
        <v>17220</v>
      </c>
      <c r="G13" s="7">
        <f t="shared" si="23"/>
        <v>-99446.666666666672</v>
      </c>
      <c r="H13" s="18">
        <f t="shared" si="6"/>
        <v>-85.240000000000009</v>
      </c>
      <c r="I13" s="7">
        <v>0</v>
      </c>
      <c r="J13" s="7">
        <f>I13/12*$D33</f>
        <v>0</v>
      </c>
      <c r="K13" s="7">
        <f>หนองบัวลำภู!D900</f>
        <v>0</v>
      </c>
      <c r="L13" s="7">
        <f t="shared" si="24"/>
        <v>0</v>
      </c>
      <c r="M13" s="18" t="e">
        <f t="shared" si="18"/>
        <v>#DIV/0!</v>
      </c>
      <c r="N13" s="7">
        <v>5000</v>
      </c>
      <c r="O13" s="7">
        <f>N13/12*$D33</f>
        <v>2916.666666666667</v>
      </c>
      <c r="P13" s="7">
        <f>หนองบัวลำภู!D1687</f>
        <v>5908</v>
      </c>
      <c r="Q13" s="7">
        <f t="shared" si="25"/>
        <v>2991.333333333333</v>
      </c>
      <c r="R13" s="18">
        <f t="shared" si="19"/>
        <v>102.55999999999999</v>
      </c>
      <c r="S13" s="7">
        <v>8990</v>
      </c>
      <c r="T13" s="7">
        <f>S13/12*$D33</f>
        <v>5244.1666666666661</v>
      </c>
      <c r="U13" s="7">
        <f>หนองบัวลำภู!D2474</f>
        <v>8990</v>
      </c>
      <c r="V13" s="7">
        <f t="shared" si="26"/>
        <v>3745.8333333333339</v>
      </c>
      <c r="W13" s="18">
        <f t="shared" si="20"/>
        <v>71.428571428571459</v>
      </c>
      <c r="X13" s="7">
        <v>477385</v>
      </c>
      <c r="Y13" s="7">
        <f>X13/12*$D33</f>
        <v>278474.58333333337</v>
      </c>
      <c r="Z13" s="7">
        <f>หนองบัวลำภู!D3261</f>
        <v>386835</v>
      </c>
      <c r="AA13" s="7">
        <f t="shared" si="27"/>
        <v>108360.41666666663</v>
      </c>
      <c r="AB13" s="18">
        <f>AA13/Y13*100</f>
        <v>38.912138899570408</v>
      </c>
      <c r="AC13" s="7">
        <v>94026</v>
      </c>
      <c r="AD13" s="7">
        <f>AC13/12*$D33</f>
        <v>54848.5</v>
      </c>
      <c r="AE13" s="7">
        <f>หนองบัวลำภู!D4048</f>
        <v>4000</v>
      </c>
      <c r="AF13" s="7">
        <f t="shared" si="28"/>
        <v>-50848.5</v>
      </c>
      <c r="AG13" s="18">
        <f t="shared" si="22"/>
        <v>-92.707184335031954</v>
      </c>
    </row>
    <row r="14" spans="1:33" s="59" customFormat="1" x14ac:dyDescent="0.4">
      <c r="A14" s="130"/>
      <c r="B14" s="117"/>
      <c r="C14" s="16" t="s">
        <v>228</v>
      </c>
      <c r="D14" s="7">
        <v>2300000</v>
      </c>
      <c r="E14" s="7">
        <f>D14/12*$D33</f>
        <v>1341666.6666666665</v>
      </c>
      <c r="F14" s="7">
        <f>หนองบัวลำภู!D114</f>
        <v>643184</v>
      </c>
      <c r="G14" s="7">
        <f t="shared" si="23"/>
        <v>-698482.66666666651</v>
      </c>
      <c r="H14" s="18">
        <f t="shared" si="6"/>
        <v>-52.060819875776389</v>
      </c>
      <c r="I14" s="7">
        <v>270762</v>
      </c>
      <c r="J14" s="7">
        <f>I14/12*$D33</f>
        <v>157944.5</v>
      </c>
      <c r="K14" s="7">
        <f>หนองบัวลำภู!D901</f>
        <v>158134</v>
      </c>
      <c r="L14" s="7">
        <f t="shared" si="24"/>
        <v>189.5</v>
      </c>
      <c r="M14" s="18">
        <f t="shared" si="18"/>
        <v>0.11997885333139172</v>
      </c>
      <c r="N14" s="7">
        <v>600000</v>
      </c>
      <c r="O14" s="7">
        <f>N14/12*$D33</f>
        <v>350000</v>
      </c>
      <c r="P14" s="7">
        <f>หนองบัวลำภู!D1688</f>
        <v>392680</v>
      </c>
      <c r="Q14" s="7">
        <f t="shared" si="25"/>
        <v>42680</v>
      </c>
      <c r="R14" s="18">
        <f t="shared" si="19"/>
        <v>12.194285714285714</v>
      </c>
      <c r="S14" s="7">
        <v>617060</v>
      </c>
      <c r="T14" s="7">
        <f>S14/12*$D33</f>
        <v>359951.66666666663</v>
      </c>
      <c r="U14" s="7">
        <f>หนองบัวลำภู!D2475</f>
        <v>308990</v>
      </c>
      <c r="V14" s="7">
        <f t="shared" si="26"/>
        <v>-50961.666666666628</v>
      </c>
      <c r="W14" s="18">
        <f t="shared" si="20"/>
        <v>-14.15791935028313</v>
      </c>
      <c r="X14" s="7">
        <v>380000</v>
      </c>
      <c r="Y14" s="7">
        <f>X14/12*$D33</f>
        <v>221666.66666666669</v>
      </c>
      <c r="Z14" s="7">
        <f>หนองบัวลำภู!D3262</f>
        <v>113505</v>
      </c>
      <c r="AA14" s="7">
        <f t="shared" si="27"/>
        <v>-108161.66666666669</v>
      </c>
      <c r="AB14" s="18">
        <f t="shared" si="21"/>
        <v>-48.794736842105266</v>
      </c>
      <c r="AC14" s="7">
        <v>600000</v>
      </c>
      <c r="AD14" s="7">
        <f>AC14/12*$D33</f>
        <v>350000</v>
      </c>
      <c r="AE14" s="7">
        <f>หนองบัวลำภู!D4049</f>
        <v>123900</v>
      </c>
      <c r="AF14" s="7">
        <f t="shared" si="28"/>
        <v>-226100</v>
      </c>
      <c r="AG14" s="18">
        <f t="shared" si="22"/>
        <v>-64.600000000000009</v>
      </c>
    </row>
    <row r="15" spans="1:33" s="59" customFormat="1" x14ac:dyDescent="0.4">
      <c r="A15" s="130"/>
      <c r="B15" s="117"/>
      <c r="C15" s="16" t="s">
        <v>230</v>
      </c>
      <c r="D15" s="7">
        <v>5300000</v>
      </c>
      <c r="E15" s="7">
        <f>D15/12*$D33</f>
        <v>3091666.666666667</v>
      </c>
      <c r="F15" s="7">
        <f>หนองบัวลำภู!D115</f>
        <v>1947933</v>
      </c>
      <c r="G15" s="7">
        <f t="shared" si="23"/>
        <v>-1143733.666666667</v>
      </c>
      <c r="H15" s="18">
        <f t="shared" si="6"/>
        <v>-36.9940808625337</v>
      </c>
      <c r="I15" s="7">
        <v>1179812.1499999999</v>
      </c>
      <c r="J15" s="7">
        <f>I15/12*$D33</f>
        <v>688223.75416666653</v>
      </c>
      <c r="K15" s="7">
        <f>หนองบัวลำภู!D902</f>
        <v>824987.65</v>
      </c>
      <c r="L15" s="7">
        <f t="shared" si="24"/>
        <v>136763.89583333349</v>
      </c>
      <c r="M15" s="18">
        <f t="shared" si="18"/>
        <v>19.872010375307898</v>
      </c>
      <c r="N15" s="7">
        <v>840000</v>
      </c>
      <c r="O15" s="7">
        <f>N15/12*$D33</f>
        <v>490000</v>
      </c>
      <c r="P15" s="7">
        <f>หนองบัวลำภู!D1689</f>
        <v>397369</v>
      </c>
      <c r="Q15" s="7">
        <f t="shared" si="25"/>
        <v>-92631</v>
      </c>
      <c r="R15" s="18">
        <f t="shared" si="19"/>
        <v>-18.904285714285717</v>
      </c>
      <c r="S15" s="7">
        <v>651684</v>
      </c>
      <c r="T15" s="7">
        <f>S15/12*$D33</f>
        <v>380149</v>
      </c>
      <c r="U15" s="7">
        <f>หนองบัวลำภู!D2476</f>
        <v>578220</v>
      </c>
      <c r="V15" s="7">
        <f t="shared" si="26"/>
        <v>198071</v>
      </c>
      <c r="W15" s="18">
        <f t="shared" si="20"/>
        <v>52.103517305056698</v>
      </c>
      <c r="X15" s="7">
        <v>1350000</v>
      </c>
      <c r="Y15" s="7">
        <f>X15/12*$D33</f>
        <v>787500</v>
      </c>
      <c r="Z15" s="7">
        <f>หนองบัวลำภู!D3263</f>
        <v>1181480.5</v>
      </c>
      <c r="AA15" s="7">
        <f t="shared" si="27"/>
        <v>393980.5</v>
      </c>
      <c r="AB15" s="18">
        <f t="shared" si="21"/>
        <v>50.029269841269844</v>
      </c>
      <c r="AC15" s="7">
        <v>1077700</v>
      </c>
      <c r="AD15" s="7">
        <f>AC15/12*$D33</f>
        <v>628658.33333333326</v>
      </c>
      <c r="AE15" s="7">
        <f>หนองบัวลำภู!D4050</f>
        <v>432364.79999999999</v>
      </c>
      <c r="AF15" s="7">
        <f t="shared" si="28"/>
        <v>-196293.53333333327</v>
      </c>
      <c r="AG15" s="18">
        <f t="shared" si="22"/>
        <v>-31.224199684513309</v>
      </c>
    </row>
    <row r="16" spans="1:33" s="59" customFormat="1" x14ac:dyDescent="0.4">
      <c r="A16" s="130"/>
      <c r="B16" s="117"/>
      <c r="C16" s="16" t="s">
        <v>214</v>
      </c>
      <c r="D16" s="7">
        <v>6300000</v>
      </c>
      <c r="E16" s="7">
        <f>D16/12*$D33</f>
        <v>3675000</v>
      </c>
      <c r="F16" s="7">
        <f>หนองบัวลำภู!D107</f>
        <v>2820873.64</v>
      </c>
      <c r="G16" s="7">
        <f t="shared" si="23"/>
        <v>-854126.35999999987</v>
      </c>
      <c r="H16" s="18">
        <f t="shared" si="6"/>
        <v>-23.241533605442175</v>
      </c>
      <c r="I16" s="7">
        <v>1407832.8</v>
      </c>
      <c r="J16" s="7">
        <f>I16/12*$D33</f>
        <v>821235.8</v>
      </c>
      <c r="K16" s="7">
        <f>หนองบัวลำภู!D894</f>
        <v>197196</v>
      </c>
      <c r="L16" s="7">
        <f t="shared" si="24"/>
        <v>-624039.80000000005</v>
      </c>
      <c r="M16" s="18">
        <f t="shared" si="18"/>
        <v>-75.987895315815507</v>
      </c>
      <c r="N16" s="7">
        <v>778300</v>
      </c>
      <c r="O16" s="7">
        <f>N16/12*$D33</f>
        <v>454008.33333333337</v>
      </c>
      <c r="P16" s="7">
        <f>หนองบัวลำภู!D1681</f>
        <v>447333</v>
      </c>
      <c r="Q16" s="7">
        <f t="shared" si="25"/>
        <v>-6675.3333333333721</v>
      </c>
      <c r="R16" s="18">
        <f t="shared" si="19"/>
        <v>-1.4703107505368929</v>
      </c>
      <c r="S16" s="7">
        <v>232463.6</v>
      </c>
      <c r="T16" s="7">
        <f>S16/12*$D33</f>
        <v>135603.76666666666</v>
      </c>
      <c r="U16" s="7">
        <f>หนองบัวลำภู!D2468</f>
        <v>409534.8</v>
      </c>
      <c r="V16" s="7">
        <f t="shared" si="26"/>
        <v>273931.03333333333</v>
      </c>
      <c r="W16" s="18">
        <f t="shared" si="20"/>
        <v>202.00842503637438</v>
      </c>
      <c r="X16" s="7">
        <v>1122000</v>
      </c>
      <c r="Y16" s="7">
        <f>X16/12*$D33</f>
        <v>654500</v>
      </c>
      <c r="Z16" s="7">
        <f>หนองบัวลำภู!D3255</f>
        <v>618195</v>
      </c>
      <c r="AA16" s="7">
        <f t="shared" si="27"/>
        <v>-36305</v>
      </c>
      <c r="AB16" s="18">
        <f t="shared" si="21"/>
        <v>-5.5469824293353707</v>
      </c>
      <c r="AC16" s="7">
        <v>941861</v>
      </c>
      <c r="AD16" s="7">
        <f>AC16/12*$D33</f>
        <v>549418.91666666674</v>
      </c>
      <c r="AE16" s="7">
        <f>หนองบัวลำภู!D4042</f>
        <v>370669</v>
      </c>
      <c r="AF16" s="7">
        <f t="shared" si="28"/>
        <v>-178749.91666666674</v>
      </c>
      <c r="AG16" s="18">
        <f t="shared" si="22"/>
        <v>-32.534357890541031</v>
      </c>
    </row>
    <row r="17" spans="1:33" s="59" customFormat="1" x14ac:dyDescent="0.4">
      <c r="A17" s="130"/>
      <c r="B17" s="117"/>
      <c r="C17" s="16" t="s">
        <v>216</v>
      </c>
      <c r="D17" s="7">
        <v>2600000</v>
      </c>
      <c r="E17" s="7">
        <f>D17/12*$D33</f>
        <v>1516666.6666666665</v>
      </c>
      <c r="F17" s="7">
        <f>หนองบัวลำภู!D108</f>
        <v>29800</v>
      </c>
      <c r="G17" s="7">
        <f t="shared" si="23"/>
        <v>-1486866.6666666665</v>
      </c>
      <c r="H17" s="18">
        <f t="shared" si="6"/>
        <v>-98.035164835164835</v>
      </c>
      <c r="I17" s="7">
        <v>55200</v>
      </c>
      <c r="J17" s="7">
        <f>I17/12*$D33</f>
        <v>32200</v>
      </c>
      <c r="K17" s="7">
        <f>หนองบัวลำภู!D895</f>
        <v>0</v>
      </c>
      <c r="L17" s="7">
        <f t="shared" si="24"/>
        <v>-32200</v>
      </c>
      <c r="M17" s="18">
        <f t="shared" si="18"/>
        <v>-100</v>
      </c>
      <c r="N17" s="7">
        <v>167290</v>
      </c>
      <c r="O17" s="7">
        <f>N17/12*$D33</f>
        <v>97585.833333333343</v>
      </c>
      <c r="P17" s="7">
        <f>หนองบัวลำภู!D1682</f>
        <v>35010.399999999994</v>
      </c>
      <c r="Q17" s="7">
        <f t="shared" si="25"/>
        <v>-62575.433333333349</v>
      </c>
      <c r="R17" s="18">
        <f t="shared" si="19"/>
        <v>-64.123481038060532</v>
      </c>
      <c r="S17" s="7">
        <v>625380</v>
      </c>
      <c r="T17" s="7">
        <f>S17/12*$D33</f>
        <v>364805</v>
      </c>
      <c r="U17" s="7">
        <f>หนองบัวลำภู!D2469</f>
        <v>402940</v>
      </c>
      <c r="V17" s="112">
        <f t="shared" si="26"/>
        <v>38135</v>
      </c>
      <c r="W17" s="18">
        <f t="shared" si="20"/>
        <v>10.453529968065132</v>
      </c>
      <c r="X17" s="7">
        <v>100000</v>
      </c>
      <c r="Y17" s="7">
        <f>X17/12*$D33</f>
        <v>58333.333333333336</v>
      </c>
      <c r="Z17" s="7">
        <f>หนองบัวลำภู!D3256</f>
        <v>12600</v>
      </c>
      <c r="AA17" s="7">
        <f t="shared" si="27"/>
        <v>-45733.333333333336</v>
      </c>
      <c r="AB17" s="18">
        <f t="shared" si="21"/>
        <v>-78.400000000000006</v>
      </c>
      <c r="AC17" s="7">
        <v>325550</v>
      </c>
      <c r="AD17" s="7">
        <f>AC17/12*$D33</f>
        <v>189904.16666666669</v>
      </c>
      <c r="AE17" s="7">
        <f>หนองบัวลำภู!D4043</f>
        <v>0</v>
      </c>
      <c r="AF17" s="7">
        <f t="shared" si="28"/>
        <v>-189904.16666666669</v>
      </c>
      <c r="AG17" s="18">
        <f t="shared" si="22"/>
        <v>-100</v>
      </c>
    </row>
    <row r="18" spans="1:33" s="59" customFormat="1" x14ac:dyDescent="0.4">
      <c r="A18" s="130"/>
      <c r="B18" s="117"/>
      <c r="C18" s="16" t="s">
        <v>232</v>
      </c>
      <c r="D18" s="7">
        <v>160000</v>
      </c>
      <c r="E18" s="7">
        <f>D18/12*$D33</f>
        <v>93333.333333333343</v>
      </c>
      <c r="F18" s="7">
        <f>หนองบัวลำภู!D116</f>
        <v>198714</v>
      </c>
      <c r="G18" s="7">
        <f t="shared" si="23"/>
        <v>105380.66666666666</v>
      </c>
      <c r="H18" s="18">
        <f t="shared" si="6"/>
        <v>112.90785714285711</v>
      </c>
      <c r="I18" s="7">
        <v>177634.8</v>
      </c>
      <c r="J18" s="7">
        <f>I18/12*$D33</f>
        <v>103620.3</v>
      </c>
      <c r="K18" s="7">
        <f>หนองบัวลำภู!D903</f>
        <v>10364</v>
      </c>
      <c r="L18" s="7">
        <f t="shared" si="24"/>
        <v>-93256.3</v>
      </c>
      <c r="M18" s="18">
        <f t="shared" si="18"/>
        <v>-89.998098828125379</v>
      </c>
      <c r="N18" s="7">
        <v>143307</v>
      </c>
      <c r="O18" s="7">
        <f>N18/12*$D33</f>
        <v>83595.75</v>
      </c>
      <c r="P18" s="7">
        <f>หนองบัวลำภู!D1690</f>
        <v>109950</v>
      </c>
      <c r="Q18" s="7">
        <f t="shared" si="25"/>
        <v>26354.25</v>
      </c>
      <c r="R18" s="18">
        <f t="shared" si="19"/>
        <v>31.525825176519142</v>
      </c>
      <c r="S18" s="7">
        <v>0</v>
      </c>
      <c r="T18" s="7">
        <f>S18/12*$D33</f>
        <v>0</v>
      </c>
      <c r="U18" s="7">
        <f>หนองบัวลำภู!D2477</f>
        <v>0</v>
      </c>
      <c r="V18" s="7">
        <f t="shared" si="26"/>
        <v>0</v>
      </c>
      <c r="W18" s="18" t="e">
        <f t="shared" si="20"/>
        <v>#DIV/0!</v>
      </c>
      <c r="X18" s="7">
        <v>400000</v>
      </c>
      <c r="Y18" s="7">
        <f>X18/12*$D33</f>
        <v>233333.33333333334</v>
      </c>
      <c r="Z18" s="7">
        <f>หนองบัวลำภู!D3264</f>
        <v>325834.66000000003</v>
      </c>
      <c r="AA18" s="7">
        <f t="shared" si="27"/>
        <v>92501.32666666669</v>
      </c>
      <c r="AB18" s="18">
        <f t="shared" si="21"/>
        <v>39.643425714285726</v>
      </c>
      <c r="AC18" s="7">
        <v>593910.73</v>
      </c>
      <c r="AD18" s="7">
        <f>AC18/12*$D33</f>
        <v>346447.92583333328</v>
      </c>
      <c r="AE18" s="7">
        <f>หนองบัวลำภู!D4051</f>
        <v>288236</v>
      </c>
      <c r="AF18" s="7">
        <f t="shared" si="28"/>
        <v>-58211.925833333284</v>
      </c>
      <c r="AG18" s="18">
        <f t="shared" si="22"/>
        <v>-16.80250377984294</v>
      </c>
    </row>
    <row r="19" spans="1:33" s="59" customFormat="1" x14ac:dyDescent="0.4">
      <c r="A19" s="130"/>
      <c r="B19" s="117"/>
      <c r="C19" s="16" t="s">
        <v>234</v>
      </c>
      <c r="D19" s="7">
        <v>1030000</v>
      </c>
      <c r="E19" s="7">
        <f>D19/12*$D33</f>
        <v>600833.33333333326</v>
      </c>
      <c r="F19" s="7">
        <f>หนองบัวลำภู!D117</f>
        <v>16080</v>
      </c>
      <c r="G19" s="7">
        <f t="shared" si="23"/>
        <v>-584753.33333333326</v>
      </c>
      <c r="H19" s="18">
        <f t="shared" si="6"/>
        <v>-97.323717059639392</v>
      </c>
      <c r="I19" s="7">
        <v>170181</v>
      </c>
      <c r="J19" s="7">
        <f>I19/12*$D33</f>
        <v>99272.25</v>
      </c>
      <c r="K19" s="7">
        <f>หนองบัวลำภู!D904</f>
        <v>0</v>
      </c>
      <c r="L19" s="7">
        <f t="shared" si="24"/>
        <v>-99272.25</v>
      </c>
      <c r="M19" s="18">
        <f t="shared" si="18"/>
        <v>-100</v>
      </c>
      <c r="N19" s="7">
        <v>20000</v>
      </c>
      <c r="O19" s="7">
        <f>N19/12*$D33</f>
        <v>11666.666666666668</v>
      </c>
      <c r="P19" s="7">
        <f>หนองบัวลำภู!D1691</f>
        <v>20250</v>
      </c>
      <c r="Q19" s="7">
        <f t="shared" si="25"/>
        <v>8583.3333333333321</v>
      </c>
      <c r="R19" s="18">
        <f t="shared" si="19"/>
        <v>73.571428571428555</v>
      </c>
      <c r="S19" s="7">
        <v>45000</v>
      </c>
      <c r="T19" s="7">
        <f>S19/12*$D33</f>
        <v>26250</v>
      </c>
      <c r="U19" s="7">
        <f>หนองบัวลำภู!D2478</f>
        <v>131507</v>
      </c>
      <c r="V19" s="7">
        <f t="shared" si="26"/>
        <v>105257</v>
      </c>
      <c r="W19" s="18">
        <f t="shared" si="20"/>
        <v>400.97904761904761</v>
      </c>
      <c r="X19" s="7">
        <v>800000</v>
      </c>
      <c r="Y19" s="7">
        <f>X19/12*$D33</f>
        <v>466666.66666666669</v>
      </c>
      <c r="Z19" s="7">
        <f>หนองบัวลำภู!D3265</f>
        <v>58982.5</v>
      </c>
      <c r="AA19" s="7">
        <f t="shared" si="27"/>
        <v>-407684.16666666669</v>
      </c>
      <c r="AB19" s="18">
        <f t="shared" si="21"/>
        <v>-87.360892857142858</v>
      </c>
      <c r="AC19" s="7">
        <v>50000</v>
      </c>
      <c r="AD19" s="7">
        <f>AC19/12*$D33</f>
        <v>29166.666666666668</v>
      </c>
      <c r="AE19" s="7">
        <f>หนองบัวลำภู!D4052</f>
        <v>35788.97</v>
      </c>
      <c r="AF19" s="7">
        <f>AE19-AD19</f>
        <v>6622.3033333333333</v>
      </c>
      <c r="AG19" s="18">
        <f>AF19/AD19*100</f>
        <v>22.705039999999997</v>
      </c>
    </row>
    <row r="20" spans="1:33" s="59" customFormat="1" x14ac:dyDescent="0.4">
      <c r="A20" s="115"/>
      <c r="B20" s="118"/>
      <c r="C20" s="16" t="s">
        <v>1295</v>
      </c>
      <c r="D20" s="7">
        <v>0</v>
      </c>
      <c r="E20" s="7">
        <f>D20/12*$D33</f>
        <v>0</v>
      </c>
      <c r="F20" s="7">
        <f>หนองบัวลำภู!D650</f>
        <v>187098.25</v>
      </c>
      <c r="G20" s="7">
        <f t="shared" ref="G20" si="29">F20-E20</f>
        <v>187098.25</v>
      </c>
      <c r="H20" s="18" t="e">
        <f t="shared" ref="H20" si="30">G20/E20*100</f>
        <v>#DIV/0!</v>
      </c>
      <c r="I20" s="7">
        <v>0</v>
      </c>
      <c r="J20" s="7">
        <f>I20/12*$D33</f>
        <v>0</v>
      </c>
      <c r="K20" s="7">
        <f>หนองบัวลำภู!D1437</f>
        <v>239894</v>
      </c>
      <c r="L20" s="7">
        <f t="shared" ref="L20" si="31">K20-J20</f>
        <v>239894</v>
      </c>
      <c r="M20" s="18" t="e">
        <f t="shared" ref="M20" si="32">L20/J20*100</f>
        <v>#DIV/0!</v>
      </c>
      <c r="N20" s="7">
        <v>0</v>
      </c>
      <c r="O20" s="7">
        <f>N20/12*$D33</f>
        <v>0</v>
      </c>
      <c r="P20" s="7">
        <f>หนองบัวลำภู!D2224</f>
        <v>587021</v>
      </c>
      <c r="Q20" s="7">
        <f t="shared" ref="Q20" si="33">P20-O20</f>
        <v>587021</v>
      </c>
      <c r="R20" s="18" t="e">
        <f t="shared" ref="R20" si="34">Q20/O20*100</f>
        <v>#DIV/0!</v>
      </c>
      <c r="S20" s="7">
        <v>0</v>
      </c>
      <c r="T20" s="7">
        <f>S20/12*$D33</f>
        <v>0</v>
      </c>
      <c r="U20" s="7">
        <f>หนองบัวลำภู!D3011</f>
        <v>385179.7</v>
      </c>
      <c r="V20" s="7">
        <f t="shared" ref="V20" si="35">U20-T20</f>
        <v>385179.7</v>
      </c>
      <c r="W20" s="18" t="e">
        <f t="shared" ref="W20" si="36">V20/T20*100</f>
        <v>#DIV/0!</v>
      </c>
      <c r="X20" s="7">
        <v>0</v>
      </c>
      <c r="Y20" s="7">
        <f>X20/12*$D33</f>
        <v>0</v>
      </c>
      <c r="Z20" s="7">
        <f>หนองบัวลำภู!D3798</f>
        <v>798376</v>
      </c>
      <c r="AA20" s="7">
        <f t="shared" ref="AA20" si="37">Z20-Y20</f>
        <v>798376</v>
      </c>
      <c r="AB20" s="18" t="e">
        <f t="shared" ref="AB20" si="38">AA20/Y20*100</f>
        <v>#DIV/0!</v>
      </c>
      <c r="AC20" s="7">
        <v>0</v>
      </c>
      <c r="AD20" s="7">
        <f>AC20/12*$D33</f>
        <v>0</v>
      </c>
      <c r="AE20" s="7">
        <f>หนองบัวลำภู!D4585</f>
        <v>399600.02</v>
      </c>
      <c r="AF20" s="7">
        <f>AE20-AD20</f>
        <v>399600.02</v>
      </c>
      <c r="AG20" s="18" t="e">
        <f>AF20/AD20*100</f>
        <v>#DIV/0!</v>
      </c>
    </row>
    <row r="21" spans="1:33" s="10" customFormat="1" x14ac:dyDescent="0.4">
      <c r="A21" s="128" t="s">
        <v>1590</v>
      </c>
      <c r="B21" s="128"/>
      <c r="C21" s="128"/>
      <c r="D21" s="8">
        <f>SUM(D9:D20)</f>
        <v>25000000</v>
      </c>
      <c r="E21" s="8">
        <f t="shared" ref="E21:G21" si="39">SUM(E9:E20)</f>
        <v>14583333.333333334</v>
      </c>
      <c r="F21" s="8">
        <f>SUM(F9:F20)</f>
        <v>8702703.4100000001</v>
      </c>
      <c r="G21" s="8">
        <f t="shared" si="39"/>
        <v>-5880629.9233333329</v>
      </c>
      <c r="H21" s="9">
        <f t="shared" si="6"/>
        <v>-40.324319474285709</v>
      </c>
      <c r="I21" s="8">
        <f>SUM(I9:I20)</f>
        <v>5830712.6299999999</v>
      </c>
      <c r="J21" s="8">
        <f t="shared" ref="J21:L21" si="40">SUM(J9:J20)</f>
        <v>3401249.0341666667</v>
      </c>
      <c r="K21" s="8">
        <f>SUM(K9:K20)</f>
        <v>2580951.4899999998</v>
      </c>
      <c r="L21" s="8">
        <f t="shared" si="40"/>
        <v>-820297.54416666669</v>
      </c>
      <c r="M21" s="9">
        <f t="shared" si="18"/>
        <v>-24.117538466795807</v>
      </c>
      <c r="N21" s="8">
        <f>SUM(N9:N20)</f>
        <v>4066968</v>
      </c>
      <c r="O21" s="8">
        <f t="shared" ref="O21:Q21" si="41">SUM(O9:O20)</f>
        <v>2372398</v>
      </c>
      <c r="P21" s="8">
        <f t="shared" si="41"/>
        <v>2651687.5699999998</v>
      </c>
      <c r="Q21" s="8">
        <f>SUM(Q9:Q20)</f>
        <v>279289.56999999989</v>
      </c>
      <c r="R21" s="9">
        <f t="shared" si="19"/>
        <v>11.772458499796404</v>
      </c>
      <c r="S21" s="8">
        <f>SUM(S9:S20)</f>
        <v>4536577.5999999996</v>
      </c>
      <c r="T21" s="8">
        <f t="shared" ref="T21:V21" si="42">SUM(T9:T20)</f>
        <v>2646336.9333333331</v>
      </c>
      <c r="U21" s="8">
        <f t="shared" si="42"/>
        <v>3553122.95</v>
      </c>
      <c r="V21" s="8">
        <f t="shared" si="42"/>
        <v>906786.01666666684</v>
      </c>
      <c r="W21" s="9">
        <f t="shared" si="20"/>
        <v>34.265705369742044</v>
      </c>
      <c r="X21" s="8">
        <f>SUM(X9:X20)</f>
        <v>6369385</v>
      </c>
      <c r="Y21" s="8">
        <f>SUM(Y9:Y20)</f>
        <v>3715474.5833333335</v>
      </c>
      <c r="Z21" s="8">
        <f>SUM(Z9:Z20)</f>
        <v>4573314.32</v>
      </c>
      <c r="AA21" s="8">
        <f>SUM(AA9:AA20)</f>
        <v>857839.73666666658</v>
      </c>
      <c r="AB21" s="9">
        <f t="shared" si="21"/>
        <v>23.088295113488751</v>
      </c>
      <c r="AC21" s="8">
        <f>SUM(AC9:AC20)</f>
        <v>5878007.3300000001</v>
      </c>
      <c r="AD21" s="8">
        <f t="shared" ref="AD21" si="43">SUM(AD9:AD20)</f>
        <v>3428837.6091666669</v>
      </c>
      <c r="AE21" s="8">
        <f>SUM(AE9:AE20)</f>
        <v>2759404.4400000004</v>
      </c>
      <c r="AF21" s="8">
        <f>SUM(AF9:AF20)</f>
        <v>-669433.16916666669</v>
      </c>
      <c r="AG21" s="9">
        <f>AF21/AD21*100</f>
        <v>-19.523618364923482</v>
      </c>
    </row>
    <row r="22" spans="1:33" s="59" customFormat="1" x14ac:dyDescent="0.4">
      <c r="A22" s="119">
        <v>4</v>
      </c>
      <c r="B22" s="69" t="s">
        <v>1591</v>
      </c>
      <c r="C22" s="16" t="s">
        <v>1592</v>
      </c>
      <c r="D22" s="70"/>
      <c r="E22" s="70"/>
      <c r="F22" s="70"/>
      <c r="G22" s="70"/>
      <c r="H22" s="71"/>
      <c r="I22" s="70"/>
      <c r="J22" s="70"/>
      <c r="K22" s="70"/>
      <c r="L22" s="70"/>
      <c r="M22" s="71"/>
      <c r="N22" s="70"/>
      <c r="O22" s="70"/>
      <c r="P22" s="70"/>
      <c r="Q22" s="70"/>
      <c r="R22" s="71"/>
      <c r="S22" s="70"/>
      <c r="T22" s="70"/>
      <c r="U22" s="70"/>
      <c r="V22" s="70"/>
      <c r="W22" s="71"/>
      <c r="X22" s="70"/>
      <c r="Y22" s="70"/>
      <c r="Z22" s="70"/>
      <c r="AA22" s="70"/>
      <c r="AB22" s="71"/>
      <c r="AC22" s="70"/>
      <c r="AD22" s="70"/>
      <c r="AE22" s="70"/>
      <c r="AF22" s="70"/>
      <c r="AG22" s="71"/>
    </row>
    <row r="23" spans="1:33" s="59" customFormat="1" x14ac:dyDescent="0.4">
      <c r="A23" s="120"/>
      <c r="B23" s="62"/>
      <c r="C23" s="61" t="s">
        <v>1593</v>
      </c>
      <c r="D23" s="7">
        <v>85228978.5</v>
      </c>
      <c r="E23" s="7">
        <f>D23/12*$D33</f>
        <v>49716904.125</v>
      </c>
      <c r="F23" s="7">
        <f>หนองบัวลำภู!D269+หนองบัวลำภู!D250+หนองบัวลำภู!D261</f>
        <v>45172337.299999997</v>
      </c>
      <c r="G23" s="7">
        <f>F23-E23</f>
        <v>-4544566.825000003</v>
      </c>
      <c r="H23" s="18">
        <f t="shared" si="6"/>
        <v>-9.1408886071704956</v>
      </c>
      <c r="I23" s="7">
        <v>16032256.720000001</v>
      </c>
      <c r="J23" s="7">
        <f>I23/12*$D33</f>
        <v>9352149.7533333339</v>
      </c>
      <c r="K23" s="7">
        <f>หนองบัวลำภู!D1056+หนองบัวลำภู!D1037+หนองบัวลำภู!D1048</f>
        <v>11255945.540000001</v>
      </c>
      <c r="L23" s="7">
        <f>K23-J23</f>
        <v>1903795.7866666671</v>
      </c>
      <c r="M23" s="18">
        <f t="shared" ref="M23:M25" si="44">L23/J23*100</f>
        <v>20.356771831932097</v>
      </c>
      <c r="N23" s="7">
        <v>20746468.25</v>
      </c>
      <c r="O23" s="7">
        <f>N23/12*$D33</f>
        <v>12102106.479166668</v>
      </c>
      <c r="P23" s="7">
        <f>หนองบัวลำภู!D1843+หนองบัวลำภู!D1824+หนองบัวลำภู!D1835</f>
        <v>8628794.8300000001</v>
      </c>
      <c r="Q23" s="7">
        <f>P23-O23</f>
        <v>-3473311.6491666678</v>
      </c>
      <c r="R23" s="18">
        <f t="shared" ref="R23:R25" si="45">Q23/O23*100</f>
        <v>-28.700058581915854</v>
      </c>
      <c r="S23" s="7">
        <v>23500000</v>
      </c>
      <c r="T23" s="7">
        <f>S23/12*$D33</f>
        <v>13708333.333333332</v>
      </c>
      <c r="U23" s="7">
        <f>หนองบัวลำภู!D2630+หนองบัวลำภู!D2611+หนองบัวลำภู!D2622</f>
        <v>13737296.02</v>
      </c>
      <c r="V23" s="7">
        <f>U23-T23</f>
        <v>28962.686666667461</v>
      </c>
      <c r="W23" s="18">
        <f t="shared" ref="W23:W25" si="46">V23/T23*100</f>
        <v>0.21127795744681432</v>
      </c>
      <c r="X23" s="7">
        <v>13500000</v>
      </c>
      <c r="Y23" s="7">
        <f>X23/12*$D33</f>
        <v>7875000</v>
      </c>
      <c r="Z23" s="7">
        <f>หนองบัวลำภู!D3417+หนองบัวลำภู!D3398+หนองบัวลำภู!D3409</f>
        <v>9014556.3200000003</v>
      </c>
      <c r="AA23" s="7">
        <f>Z23-Y23</f>
        <v>1139556.3200000003</v>
      </c>
      <c r="AB23" s="18">
        <f t="shared" ref="AB23:AB25" si="47">AA23/Y23*100</f>
        <v>14.470556444444449</v>
      </c>
      <c r="AC23" s="7">
        <v>12371154.199999999</v>
      </c>
      <c r="AD23" s="7">
        <f>AC23/12*$D33</f>
        <v>7216506.6166666662</v>
      </c>
      <c r="AE23" s="7">
        <f>หนองบัวลำภู!D4204+หนองบัวลำภู!D4185+หนองบัวลำภู!D4196</f>
        <v>3159565.71</v>
      </c>
      <c r="AF23" s="7">
        <f>AE23-AD23</f>
        <v>-4056940.9066666663</v>
      </c>
      <c r="AG23" s="18">
        <f t="shared" ref="AG23:AG25" si="48">AF23/AD23*100</f>
        <v>-56.217518006525211</v>
      </c>
    </row>
    <row r="24" spans="1:33" s="59" customFormat="1" x14ac:dyDescent="0.4">
      <c r="A24" s="120"/>
      <c r="B24" s="62"/>
      <c r="C24" s="61" t="s">
        <v>1594</v>
      </c>
      <c r="D24" s="7">
        <v>76915140.420000002</v>
      </c>
      <c r="E24" s="7">
        <f>D24/12*$D33</f>
        <v>44867165.245000005</v>
      </c>
      <c r="F24" s="7">
        <f>หนองบัวลำภู!D270+หนองบัวลำภู!D278+หนองบัวลำภู!D279+หนองบัวลำภู!D280+หนองบัวลำภู!D251+หนองบัวลำภู!D255+หนองบัวลำภู!D256+หนองบัวลำภู!D257+หนองบัวลำภู!D262+หนองบัวลำภู!D266+หนองบัวลำภู!D267+หนองบัวลำภู!D268</f>
        <v>42525799.730000004</v>
      </c>
      <c r="G24" s="7">
        <f t="shared" ref="G24:G30" si="49">F24-E24</f>
        <v>-2341365.5150000006</v>
      </c>
      <c r="H24" s="18">
        <f t="shared" si="6"/>
        <v>-5.2184387005838797</v>
      </c>
      <c r="I24" s="7">
        <v>5414069.5599999996</v>
      </c>
      <c r="J24" s="7">
        <f>I24/12*$D33</f>
        <v>3158207.2433333332</v>
      </c>
      <c r="K24" s="7">
        <f>หนองบัวลำภู!D1057+หนองบัวลำภู!D1065+หนองบัวลำภู!D1066+หนองบัวลำภู!D1067+หนองบัวลำภู!D1038+หนองบัวลำภู!D1042+หนองบัวลำภู!D1043+หนองบัวลำภู!D1044+หนองบัวลำภู!D1049+หนองบัวลำภู!D1053+หนองบัวลำภู!D1054+หนองบัวลำภู!D1055</f>
        <v>5290130.46</v>
      </c>
      <c r="L24" s="7">
        <f t="shared" ref="L24:L30" si="50">K24-J24</f>
        <v>2131923.2166666668</v>
      </c>
      <c r="M24" s="18">
        <f t="shared" si="44"/>
        <v>67.504221617088248</v>
      </c>
      <c r="N24" s="7">
        <v>3989405.75</v>
      </c>
      <c r="O24" s="7">
        <f>N24/12*$D33</f>
        <v>2327153.354166667</v>
      </c>
      <c r="P24" s="7">
        <f>หนองบัวลำภู!D1844+หนองบัวลำภู!D1852+หนองบัวลำภู!D1853+หนองบัวลำภู!D1854+หนองบัวลำภู!D1825+หนองบัวลำภู!D1829+หนองบัวลำภู!D1830+หนองบัวลำภู!D1831+หนองบัวลำภู!D1836+หนองบัวลำภู!D1840+หนองบัวลำภู!D1841+หนองบัวลำภู!D1842</f>
        <v>3035374.78</v>
      </c>
      <c r="Q24" s="7">
        <f t="shared" ref="Q24:Q30" si="51">P24-O24</f>
        <v>708221.42583333282</v>
      </c>
      <c r="R24" s="18">
        <f t="shared" si="45"/>
        <v>30.432950392602752</v>
      </c>
      <c r="S24" s="7">
        <v>13500000</v>
      </c>
      <c r="T24" s="7">
        <f>S24/12*$D33</f>
        <v>7875000</v>
      </c>
      <c r="U24" s="7">
        <f>หนองบัวลำภู!D2631+หนองบัวลำภู!D2639+หนองบัวลำภู!D2640+หนองบัวลำภู!D2641+หนองบัวลำภู!D2612+หนองบัวลำภู!D2616+หนองบัวลำภู!D2617+หนองบัวลำภู!D2618+หนองบัวลำภู!D2623+หนองบัวลำภู!D2627+หนองบัวลำภู!D2628+หนองบัวลำภู!D2629</f>
        <v>8546560.5099999998</v>
      </c>
      <c r="V24" s="7">
        <f t="shared" ref="V24:V30" si="52">U24-T24</f>
        <v>671560.50999999978</v>
      </c>
      <c r="W24" s="18">
        <f t="shared" si="46"/>
        <v>8.5277525079365049</v>
      </c>
      <c r="X24" s="7">
        <v>5000000</v>
      </c>
      <c r="Y24" s="7">
        <f>X24/12*$D33</f>
        <v>2916666.666666667</v>
      </c>
      <c r="Z24" s="7">
        <f>หนองบัวลำภู!D3418+หนองบัวลำภู!D3426+หนองบัวลำภู!D3427+หนองบัวลำภู!D3428+หนองบัวลำภู!D3399+หนองบัวลำภู!D3403+หนองบัวลำภู!D3404+หนองบัวลำภู!D3405+หนองบัวลำภู!D3410+หนองบัวลำภู!D3414+หนองบัวลำภู!D3415+หนองบัวลำภู!D3416</f>
        <v>2410512.94</v>
      </c>
      <c r="AA24" s="7">
        <f t="shared" ref="AA24:AA30" si="53">Z24-Y24</f>
        <v>-506153.72666666703</v>
      </c>
      <c r="AB24" s="18">
        <f t="shared" si="47"/>
        <v>-17.353842057142867</v>
      </c>
      <c r="AC24" s="7">
        <v>6162062.6500000004</v>
      </c>
      <c r="AD24" s="7">
        <f>AC24/12*$D33</f>
        <v>3594536.5458333339</v>
      </c>
      <c r="AE24" s="7">
        <f>หนองบัวลำภู!D4205+หนองบัวลำภู!D4213+หนองบัวลำภู!D4214+หนองบัวลำภู!D4215+หนองบัวลำภู!D4186+หนองบัวลำภู!D4190+หนองบัวลำภู!D4191+หนองบัวลำภู!D4192+หนองบัวลำภู!D4197+หนองบัวลำภู!D4201+หนองบัวลำภู!D4202+หนองบัวลำภู!D4203</f>
        <v>1170251.8499999999</v>
      </c>
      <c r="AF24" s="7">
        <f t="shared" ref="AF24:AF30" si="54">AE24-AD24</f>
        <v>-2424284.6958333338</v>
      </c>
      <c r="AG24" s="18">
        <f t="shared" si="48"/>
        <v>-67.443595715934038</v>
      </c>
    </row>
    <row r="25" spans="1:33" s="59" customFormat="1" x14ac:dyDescent="0.4">
      <c r="A25" s="120"/>
      <c r="B25" s="62"/>
      <c r="C25" s="61" t="s">
        <v>1595</v>
      </c>
      <c r="D25" s="7">
        <v>33240817.559999999</v>
      </c>
      <c r="E25" s="7">
        <f>D25/12*$D33</f>
        <v>19390476.91</v>
      </c>
      <c r="F25" s="7">
        <f>หนองบัวลำภู!D271+หนองบัวลำภู!D252+หนองบัวลำภู!D263</f>
        <v>15472447.4</v>
      </c>
      <c r="G25" s="7">
        <f t="shared" si="49"/>
        <v>-3918029.51</v>
      </c>
      <c r="H25" s="18">
        <f t="shared" si="6"/>
        <v>-20.205947116130009</v>
      </c>
      <c r="I25" s="7">
        <v>5559980.3300000001</v>
      </c>
      <c r="J25" s="7">
        <f>I25/12*$D33</f>
        <v>3243321.8591666664</v>
      </c>
      <c r="K25" s="7">
        <f>หนองบัวลำภู!D1058+หนองบัวลำภู!D1039+หนองบัวลำภู!D1050</f>
        <v>6096763.7699999996</v>
      </c>
      <c r="L25" s="7">
        <f t="shared" si="50"/>
        <v>2853441.9108333332</v>
      </c>
      <c r="M25" s="18">
        <f t="shared" si="44"/>
        <v>87.978992981180454</v>
      </c>
      <c r="N25" s="7">
        <v>4585317.3600000003</v>
      </c>
      <c r="O25" s="7">
        <f>N25/12*$D33</f>
        <v>2674768.46</v>
      </c>
      <c r="P25" s="7">
        <f>หนองบัวลำภู!D1845+หนองบัวลำภู!D1826+หนองบัวลำภู!D1837</f>
        <v>3381329.1</v>
      </c>
      <c r="Q25" s="7">
        <f t="shared" si="51"/>
        <v>706560.64000000013</v>
      </c>
      <c r="R25" s="18">
        <f t="shared" si="45"/>
        <v>26.415768339065888</v>
      </c>
      <c r="S25" s="7">
        <v>8000000</v>
      </c>
      <c r="T25" s="7">
        <f>S25/12*$D33</f>
        <v>4666666.666666666</v>
      </c>
      <c r="U25" s="7">
        <f>หนองบัวลำภู!D2632+หนองบัวลำภู!D2613+หนองบัวลำภู!D2624</f>
        <v>4644037.3999999994</v>
      </c>
      <c r="V25" s="7">
        <f t="shared" si="52"/>
        <v>-22629.266666666605</v>
      </c>
      <c r="W25" s="18">
        <f t="shared" si="46"/>
        <v>-0.48491285714285581</v>
      </c>
      <c r="X25" s="7">
        <v>3500000</v>
      </c>
      <c r="Y25" s="7">
        <f>X25/12*$D33</f>
        <v>2041666.6666666667</v>
      </c>
      <c r="Z25" s="7">
        <f>หนองบัวลำภู!D3419+หนองบัวลำภู!D3400+หนองบัวลำภู!D3411</f>
        <v>2556975</v>
      </c>
      <c r="AA25" s="7">
        <f t="shared" si="53"/>
        <v>515308.33333333326</v>
      </c>
      <c r="AB25" s="18">
        <f t="shared" si="47"/>
        <v>25.239591836734686</v>
      </c>
      <c r="AC25" s="7">
        <v>5746753.2400000002</v>
      </c>
      <c r="AD25" s="7">
        <f>AC25/12*$D33</f>
        <v>3352272.7233333332</v>
      </c>
      <c r="AE25" s="7">
        <f>หนองบัวลำภู!D4206+หนองบัวลำภู!D4187+หนองบัวลำภู!D4198</f>
        <v>1927266.54</v>
      </c>
      <c r="AF25" s="7">
        <f t="shared" si="54"/>
        <v>-1425006.1833333331</v>
      </c>
      <c r="AG25" s="18">
        <f t="shared" si="48"/>
        <v>-42.508659078202257</v>
      </c>
    </row>
    <row r="26" spans="1:33" s="59" customFormat="1" x14ac:dyDescent="0.4">
      <c r="A26" s="120"/>
      <c r="B26" s="62"/>
      <c r="C26" s="61" t="s">
        <v>1596</v>
      </c>
      <c r="D26" s="7">
        <v>40000000</v>
      </c>
      <c r="E26" s="7">
        <f>D26/12*$D33</f>
        <v>23333333.333333336</v>
      </c>
      <c r="F26" s="7">
        <f>หนองบัวลำภู!D287+หนองบัวลำภู!D288+หนองบัวลำภู!D289+หนองบัวลำภู!D291+หนองบัวลำภู!D292+หนองบัวลำภู!D293</f>
        <v>82120</v>
      </c>
      <c r="G26" s="7">
        <f t="shared" si="49"/>
        <v>-23251213.333333336</v>
      </c>
      <c r="H26" s="18">
        <f>G26/E26*100</f>
        <v>-99.648057142857141</v>
      </c>
      <c r="I26" s="7">
        <v>6039423.7199999997</v>
      </c>
      <c r="J26" s="7">
        <f>I26/12*$D33</f>
        <v>3522997.17</v>
      </c>
      <c r="K26" s="7">
        <f>หนองบัวลำภู!D1074+หนองบัวลำภู!D1075+หนองบัวลำภู!D1076+หนองบัวลำภู!D1078+หนองบัวลำภู!D1079+หนองบัวลำภู!D1080</f>
        <v>611209.1</v>
      </c>
      <c r="L26" s="7">
        <f t="shared" si="50"/>
        <v>-2911788.07</v>
      </c>
      <c r="M26" s="18">
        <f>L26/J26*100</f>
        <v>-82.65087734941325</v>
      </c>
      <c r="N26" s="7">
        <v>6092694</v>
      </c>
      <c r="O26" s="7">
        <f>N26/12*$D33</f>
        <v>3554071.5</v>
      </c>
      <c r="P26" s="7">
        <f>หนองบัวลำภู!D1861+หนองบัวลำภู!D1862+หนองบัวลำภู!D1863+หนองบัวลำภู!D1865+หนองบัวลำภู!D1866+หนองบัวลำภู!D1867</f>
        <v>1291666.1499999999</v>
      </c>
      <c r="Q26" s="7">
        <f t="shared" si="51"/>
        <v>-2262405.35</v>
      </c>
      <c r="R26" s="18">
        <f>Q26/O26*100</f>
        <v>-63.65672018697429</v>
      </c>
      <c r="S26" s="7">
        <v>1300000</v>
      </c>
      <c r="T26" s="7">
        <f>S26/12*$D33</f>
        <v>758333.33333333326</v>
      </c>
      <c r="U26" s="7">
        <f>หนองบัวลำภู!D2648+หนองบัวลำภู!D2649+หนองบัวลำภู!D2650+หนองบัวลำภู!D2652+หนองบัวลำภู!D2653+หนองบัวลำภู!D2654</f>
        <v>438447.99</v>
      </c>
      <c r="V26" s="7">
        <f t="shared" si="52"/>
        <v>-319885.34333333327</v>
      </c>
      <c r="W26" s="18">
        <f>V26/T26*100</f>
        <v>-42.182682637362632</v>
      </c>
      <c r="X26" s="7">
        <v>1500000</v>
      </c>
      <c r="Y26" s="7">
        <f>X26/12*$D33</f>
        <v>875000</v>
      </c>
      <c r="Z26" s="7">
        <f>หนองบัวลำภู!D3435+หนองบัวลำภู!D3436+หนองบัวลำภู!D3437+หนองบัวลำภู!D3439+หนองบัวลำภู!D3440+หนองบัวลำภู!D3441</f>
        <v>1090898.98</v>
      </c>
      <c r="AA26" s="7">
        <f t="shared" si="53"/>
        <v>215898.97999999998</v>
      </c>
      <c r="AB26" s="18">
        <f>AA26/Y26*100</f>
        <v>24.674169142857142</v>
      </c>
      <c r="AC26" s="7">
        <v>3550381.54</v>
      </c>
      <c r="AD26" s="7">
        <f>AC26/12*$D33</f>
        <v>2071055.8983333334</v>
      </c>
      <c r="AE26" s="7">
        <f>หนองบัวลำภู!D4222+หนองบัวลำภู!D4223+หนองบัวลำภู!D4224+หนองบัวลำภู!D4226+หนองบัวลำภู!D4227+หนองบัวลำภู!D4228</f>
        <v>489052.87</v>
      </c>
      <c r="AF26" s="7">
        <f t="shared" si="54"/>
        <v>-1582003.0283333333</v>
      </c>
      <c r="AG26" s="18">
        <f>AF26/AD26*100</f>
        <v>-76.386302736031325</v>
      </c>
    </row>
    <row r="27" spans="1:33" s="59" customFormat="1" x14ac:dyDescent="0.4">
      <c r="A27" s="120"/>
      <c r="B27" s="62"/>
      <c r="C27" s="61" t="s">
        <v>1597</v>
      </c>
      <c r="D27" s="7">
        <v>50765600</v>
      </c>
      <c r="E27" s="7">
        <f>D27/12*$D33</f>
        <v>29613266.666666668</v>
      </c>
      <c r="F27" s="7">
        <f>หนองบัวลำภู!D302+หนองบัวลำภู!D303+หนองบัวลำภู!D304+หนองบัวลำภู!D305+หนองบัวลำภู!D306+หนองบัวลำภู!D307+หนองบัวลำภู!D308+หนองบัวลำภู!D309+หนองบัวลำภู!D310+หนองบัวลำภู!D311+หนองบัวลำภู!D312</f>
        <v>51416511</v>
      </c>
      <c r="G27" s="7">
        <f t="shared" si="49"/>
        <v>21803244.333333332</v>
      </c>
      <c r="H27" s="18">
        <f>G27/E27*100</f>
        <v>73.626609920328491</v>
      </c>
      <c r="I27" s="7">
        <v>22137151</v>
      </c>
      <c r="J27" s="7">
        <f>I27/12*$D33</f>
        <v>12913338.083333332</v>
      </c>
      <c r="K27" s="7">
        <f>หนองบัวลำภู!D1089+หนองบัวลำภู!D1090+หนองบัวลำภู!D1091+หนองบัวลำภู!D1092+หนองบัวลำภู!D1093+หนองบัวลำภู!D1094+หนองบัวลำภู!D1095+หนองบัวลำภู!D1096+หนองบัวลำภู!D1097+หนองบัวลำภู!D1098+หนองบัวลำภู!D1099</f>
        <v>16700147.710000001</v>
      </c>
      <c r="L27" s="7">
        <f t="shared" si="50"/>
        <v>3786809.6266666688</v>
      </c>
      <c r="M27" s="18">
        <f>L27/J27*100</f>
        <v>29.324792723843686</v>
      </c>
      <c r="N27" s="7">
        <v>18000000</v>
      </c>
      <c r="O27" s="7">
        <f>N27/12*$D33</f>
        <v>10500000</v>
      </c>
      <c r="P27" s="7">
        <f>หนองบัวลำภู!D1876+หนองบัวลำภู!D1877+หนองบัวลำภู!D1878+หนองบัวลำภู!D1879+หนองบัวลำภู!D1880+หนองบัวลำภู!D1881+หนองบัวลำภู!D1882+หนองบัวลำภู!D1883+หนองบัวลำภู!D1884+หนองบัวลำภู!D1885+หนองบัวลำภู!D1886</f>
        <v>9738965</v>
      </c>
      <c r="Q27" s="7">
        <f t="shared" si="51"/>
        <v>-761035</v>
      </c>
      <c r="R27" s="18">
        <f>Q27/O27*100</f>
        <v>-7.2479523809523814</v>
      </c>
      <c r="S27" s="7">
        <v>25557898</v>
      </c>
      <c r="T27" s="7">
        <f>S27/12*$D33</f>
        <v>14908773.833333334</v>
      </c>
      <c r="U27" s="7">
        <f>หนองบัวลำภู!D2663+หนองบัวลำภู!D2664+หนองบัวลำภู!D2665+หนองบัวลำภู!D2666+หนองบัวลำภู!D2667+หนองบัวลำภู!D2668+หนองบัวลำภู!D2669+หนองบัวลำภู!D2670+หนองบัวลำภู!D2671+หนองบัวลำภู!D2672+หนองบัวลำภู!D2673</f>
        <v>14307854</v>
      </c>
      <c r="V27" s="7">
        <f t="shared" si="52"/>
        <v>-600919.83333333395</v>
      </c>
      <c r="W27" s="18">
        <f>V27/T27*100</f>
        <v>-4.0306455785772632</v>
      </c>
      <c r="X27" s="7">
        <v>30000000</v>
      </c>
      <c r="Y27" s="7">
        <f>X27/12*$D33</f>
        <v>17500000</v>
      </c>
      <c r="Z27" s="7">
        <f>หนองบัวลำภู!D3450+หนองบัวลำภู!D3451+หนองบัวลำภู!D3452+หนองบัวลำภู!D3453+หนองบัวลำภู!D3454+หนองบัวลำภู!D3455+หนองบัวลำภู!D3456+หนองบัวลำภู!D3457+หนองบัวลำภู!D3458+หนองบัวลำภู!D3459+หนองบัวลำภู!D3460</f>
        <v>11931021</v>
      </c>
      <c r="AA27" s="7">
        <f t="shared" si="53"/>
        <v>-5568979</v>
      </c>
      <c r="AB27" s="18">
        <f>AA27/Y27*100</f>
        <v>-31.822737142857143</v>
      </c>
      <c r="AC27" s="7">
        <v>8931580</v>
      </c>
      <c r="AD27" s="7">
        <f>AC27/12*$D33</f>
        <v>5210088.333333334</v>
      </c>
      <c r="AE27" s="7">
        <f>หนองบัวลำภู!D4237+หนองบัวลำภู!D4238+หนองบัวลำภู!D4239+หนองบัวลำภู!D4240+หนองบัวลำภู!D4241+หนองบัวลำภู!D4242+หนองบัวลำภู!D4243+หนองบัวลำภู!D4244+หนองบัวลำภู!D4245+หนองบัวลำภู!D4246+หนองบัวลำภู!D4247</f>
        <v>8581860</v>
      </c>
      <c r="AF27" s="7">
        <f t="shared" si="54"/>
        <v>3371771.666666666</v>
      </c>
      <c r="AG27" s="18">
        <f>AF27/AD27*100</f>
        <v>64.716209226139142</v>
      </c>
    </row>
    <row r="28" spans="1:33" s="59" customFormat="1" x14ac:dyDescent="0.4">
      <c r="A28" s="120"/>
      <c r="B28" s="62"/>
      <c r="C28" s="61" t="s">
        <v>1598</v>
      </c>
      <c r="D28" s="7">
        <v>18606777.469999999</v>
      </c>
      <c r="E28" s="7">
        <f>D28/12*$D33</f>
        <v>10853953.524166666</v>
      </c>
      <c r="F28" s="7">
        <f>หนองบัวลำภู!D274+หนองบัวลำภู!D275</f>
        <v>10255361.4</v>
      </c>
      <c r="G28" s="7">
        <f t="shared" si="49"/>
        <v>-598592.1241666656</v>
      </c>
      <c r="H28" s="18">
        <f t="shared" si="6"/>
        <v>-5.5149685580823764</v>
      </c>
      <c r="I28" s="7">
        <v>699532</v>
      </c>
      <c r="J28" s="7">
        <f>I28/12*$D33</f>
        <v>408060.33333333337</v>
      </c>
      <c r="K28" s="7">
        <f>หนองบัวลำภู!D1061+หนองบัวลำภู!D1062</f>
        <v>913595.5</v>
      </c>
      <c r="L28" s="7">
        <f t="shared" si="50"/>
        <v>505535.16666666663</v>
      </c>
      <c r="M28" s="18">
        <f t="shared" ref="M28:M31" si="55">L28/J28*100</f>
        <v>123.88735816027203</v>
      </c>
      <c r="N28" s="7">
        <v>4994098.2</v>
      </c>
      <c r="O28" s="7">
        <f>N28/12*$D33</f>
        <v>2913223.95</v>
      </c>
      <c r="P28" s="7">
        <f>หนองบัวลำภู!D1848+หนองบัวลำภู!D1849</f>
        <v>1394725</v>
      </c>
      <c r="Q28" s="7">
        <f t="shared" si="51"/>
        <v>-1518498.9500000002</v>
      </c>
      <c r="R28" s="18">
        <f t="shared" ref="R28:R31" si="56">Q28/O28*100</f>
        <v>-52.124346636653186</v>
      </c>
      <c r="S28" s="7">
        <v>2421860</v>
      </c>
      <c r="T28" s="7">
        <f>S28/12*$D33</f>
        <v>1412751.6666666665</v>
      </c>
      <c r="U28" s="7">
        <f>หนองบัวลำภู!D2635+หนองบัวลำภู!D2636</f>
        <v>1445680</v>
      </c>
      <c r="V28" s="7">
        <f t="shared" si="52"/>
        <v>32928.333333333489</v>
      </c>
      <c r="W28" s="18">
        <f t="shared" ref="W28:W31" si="57">V28/T28*100</f>
        <v>2.3307941593887218</v>
      </c>
      <c r="X28" s="7">
        <v>1500000</v>
      </c>
      <c r="Y28" s="7">
        <f>X28/12*$D33</f>
        <v>875000</v>
      </c>
      <c r="Z28" s="7">
        <f>หนองบัวลำภู!D3422+หนองบัวลำภู!D3423</f>
        <v>1535585</v>
      </c>
      <c r="AA28" s="7">
        <f t="shared" si="53"/>
        <v>660585</v>
      </c>
      <c r="AB28" s="18">
        <f t="shared" ref="AB28:AB31" si="58">AA28/Y28*100</f>
        <v>75.495428571428562</v>
      </c>
      <c r="AC28" s="7">
        <v>2311900</v>
      </c>
      <c r="AD28" s="7">
        <f>AC28/12*$D33</f>
        <v>1348608.3333333335</v>
      </c>
      <c r="AE28" s="7">
        <f>หนองบัวลำภู!D4209+หนองบัวลำภู!D4210</f>
        <v>1311709.28</v>
      </c>
      <c r="AF28" s="7">
        <f t="shared" si="54"/>
        <v>-36899.053333333461</v>
      </c>
      <c r="AG28" s="18">
        <f t="shared" ref="AG28:AG31" si="59">AF28/AD28*100</f>
        <v>-2.7360837406462308</v>
      </c>
    </row>
    <row r="29" spans="1:33" s="59" customFormat="1" x14ac:dyDescent="0.4">
      <c r="A29" s="120"/>
      <c r="B29" s="62"/>
      <c r="C29" s="61" t="s">
        <v>1599</v>
      </c>
      <c r="D29" s="7">
        <v>17800467.719999999</v>
      </c>
      <c r="E29" s="7">
        <f>D29/12*$D33</f>
        <v>10383606.169999998</v>
      </c>
      <c r="F29" s="7">
        <f>หนองบัวลำภู!D253+หนองบัวลำภู!D264+หนองบัวลำภู!D272</f>
        <v>12168374.290000001</v>
      </c>
      <c r="G29" s="7">
        <f t="shared" si="49"/>
        <v>1784768.1200000029</v>
      </c>
      <c r="H29" s="18">
        <f t="shared" si="6"/>
        <v>17.188326394316661</v>
      </c>
      <c r="I29" s="7">
        <v>4197122.9000000004</v>
      </c>
      <c r="J29" s="7">
        <f>I29/12*$D33</f>
        <v>2448321.6916666669</v>
      </c>
      <c r="K29" s="7">
        <f>หนองบัวลำภู!D1040+หนองบัวลำภู!D1051+หนองบัวลำภู!D1059</f>
        <v>2080172.2999999998</v>
      </c>
      <c r="L29" s="7">
        <f t="shared" si="50"/>
        <v>-368149.39166666707</v>
      </c>
      <c r="M29" s="18">
        <f t="shared" si="55"/>
        <v>-15.036806352683726</v>
      </c>
      <c r="N29" s="7">
        <v>3343602.6</v>
      </c>
      <c r="O29" s="7">
        <f>N29/12*$D33</f>
        <v>1950434.8499999999</v>
      </c>
      <c r="P29" s="7">
        <f>หนองบัวลำภู!D1827+หนองบัวลำภู!D1838+หนองบัวลำภู!D1846</f>
        <v>2339968.5700000003</v>
      </c>
      <c r="Q29" s="7">
        <f t="shared" si="51"/>
        <v>389533.72000000044</v>
      </c>
      <c r="R29" s="18">
        <f t="shared" si="56"/>
        <v>19.971634530627899</v>
      </c>
      <c r="S29" s="7">
        <v>5900000</v>
      </c>
      <c r="T29" s="7">
        <f>S29/12*$D33</f>
        <v>3441666.666666667</v>
      </c>
      <c r="U29" s="7">
        <f>หนองบัวลำภู!D2614+หนองบัวลำภู!D2625+หนองบัวลำภู!D2633</f>
        <v>3394925.25</v>
      </c>
      <c r="V29" s="7">
        <f t="shared" si="52"/>
        <v>-46741.416666666977</v>
      </c>
      <c r="W29" s="18">
        <f t="shared" si="57"/>
        <v>-1.3581041162227692</v>
      </c>
      <c r="X29" s="7">
        <v>1500000.4</v>
      </c>
      <c r="Y29" s="7">
        <f>X29/12*$D33</f>
        <v>875000.23333333328</v>
      </c>
      <c r="Z29" s="7">
        <f>หนองบัวลำภู!D3401+หนองบัวลำภู!D3412+หนองบัวลำภู!D3420</f>
        <v>3815881.77</v>
      </c>
      <c r="AA29" s="7">
        <f t="shared" si="53"/>
        <v>2940881.5366666666</v>
      </c>
      <c r="AB29" s="18">
        <f t="shared" si="58"/>
        <v>336.10065742077711</v>
      </c>
      <c r="AC29" s="7">
        <v>5858007.3300000001</v>
      </c>
      <c r="AD29" s="7">
        <f>AC29/12*$D33</f>
        <v>3417170.9425000004</v>
      </c>
      <c r="AE29" s="7">
        <f>หนองบัวลำภู!D4188+หนองบัวลำภู!D4199+หนองบัวลำภู!D4207</f>
        <v>1576273.32</v>
      </c>
      <c r="AF29" s="7">
        <f t="shared" si="54"/>
        <v>-1840897.6225000003</v>
      </c>
      <c r="AG29" s="18">
        <f t="shared" si="59"/>
        <v>-53.87197929153642</v>
      </c>
    </row>
    <row r="30" spans="1:33" s="59" customFormat="1" x14ac:dyDescent="0.4">
      <c r="A30" s="121"/>
      <c r="B30" s="58"/>
      <c r="C30" s="61" t="s">
        <v>1600</v>
      </c>
      <c r="D30" s="7">
        <v>15964507.939999999</v>
      </c>
      <c r="E30" s="7">
        <f>D30/12*$D33</f>
        <v>9312629.6316666659</v>
      </c>
      <c r="F30" s="7">
        <f>หนองบัวลำภู!D254+หนองบัวลำภู!D265+หนองบัวลำภู!D273</f>
        <v>10813954.890000001</v>
      </c>
      <c r="G30" s="7">
        <f t="shared" si="49"/>
        <v>1501325.2583333347</v>
      </c>
      <c r="H30" s="18">
        <f t="shared" si="6"/>
        <v>16.121389099682741</v>
      </c>
      <c r="I30" s="7">
        <v>9948945.5399999991</v>
      </c>
      <c r="J30" s="7">
        <f>I30/12*$D33</f>
        <v>5803551.5649999995</v>
      </c>
      <c r="K30" s="7">
        <f>หนองบัวลำภู!D1041+หนองบัวลำภู!D1052+หนองบัวลำภู!D1060</f>
        <v>2652367.37</v>
      </c>
      <c r="L30" s="7">
        <f t="shared" si="50"/>
        <v>-3151184.1949999994</v>
      </c>
      <c r="M30" s="18">
        <f t="shared" si="55"/>
        <v>-54.297513508868079</v>
      </c>
      <c r="N30" s="7">
        <v>8268635.4000000004</v>
      </c>
      <c r="O30" s="7">
        <f>N30/12*$D33</f>
        <v>4823370.6500000004</v>
      </c>
      <c r="P30" s="7">
        <f>หนองบัวลำภู!D1828+หนองบัวลำภู!D1839+หนองบัวลำภู!D1847</f>
        <v>2643936.5</v>
      </c>
      <c r="Q30" s="7">
        <f t="shared" si="51"/>
        <v>-2179434.1500000004</v>
      </c>
      <c r="R30" s="18">
        <f t="shared" si="56"/>
        <v>-45.184878130815022</v>
      </c>
      <c r="S30" s="7">
        <v>6000000</v>
      </c>
      <c r="T30" s="7">
        <f>S30/12*$D33</f>
        <v>3500000</v>
      </c>
      <c r="U30" s="7">
        <f>หนองบัวลำภู!D2615+หนองบัวลำภู!D2626+หนองบัวลำภู!D2634</f>
        <v>3549110.4200000004</v>
      </c>
      <c r="V30" s="7">
        <f t="shared" si="52"/>
        <v>49110.420000000391</v>
      </c>
      <c r="W30" s="18">
        <f t="shared" si="57"/>
        <v>1.4031548571428683</v>
      </c>
      <c r="X30" s="7">
        <v>4000000</v>
      </c>
      <c r="Y30" s="7">
        <f>X30/12*$D33</f>
        <v>2333333.333333333</v>
      </c>
      <c r="Z30" s="7">
        <f>หนองบัวลำภู!D3402+หนองบัวลำภู!D3413+หนองบัวลำภู!D3421</f>
        <v>3095146.6799999997</v>
      </c>
      <c r="AA30" s="7">
        <f t="shared" si="53"/>
        <v>761813.34666666668</v>
      </c>
      <c r="AB30" s="18">
        <f t="shared" si="58"/>
        <v>32.649143428571428</v>
      </c>
      <c r="AC30" s="7">
        <v>2900626.01</v>
      </c>
      <c r="AD30" s="7">
        <f>AC30/12*$D33</f>
        <v>1692031.8391666664</v>
      </c>
      <c r="AE30" s="7">
        <f>หนองบัวลำภู!D4189+หนองบัวลำภู!D4200+หนองบัวลำภู!D4208</f>
        <v>1957096.5</v>
      </c>
      <c r="AF30" s="7">
        <f t="shared" si="54"/>
        <v>265064.66083333362</v>
      </c>
      <c r="AG30" s="18">
        <f t="shared" si="59"/>
        <v>15.665465312040416</v>
      </c>
    </row>
    <row r="31" spans="1:33" x14ac:dyDescent="0.4">
      <c r="A31" s="128" t="s">
        <v>1601</v>
      </c>
      <c r="B31" s="128"/>
      <c r="C31" s="128"/>
      <c r="D31" s="8">
        <v>338522289.61000007</v>
      </c>
      <c r="E31" s="8">
        <f t="shared" ref="E31:G31" si="60">SUM(E23:E30)</f>
        <v>197471335.60583332</v>
      </c>
      <c r="F31" s="8">
        <f>SUM(F23:F30)</f>
        <v>187906906.00999999</v>
      </c>
      <c r="G31" s="8">
        <f t="shared" si="60"/>
        <v>-9564429.5958333332</v>
      </c>
      <c r="H31" s="9">
        <f t="shared" si="6"/>
        <v>-4.8434521225524128</v>
      </c>
      <c r="I31" s="8">
        <v>70028481.769999996</v>
      </c>
      <c r="J31" s="8">
        <f t="shared" ref="J31" si="61">SUM(J23:J30)</f>
        <v>40849947.699166663</v>
      </c>
      <c r="K31" s="8">
        <f>SUM(K23:K30)</f>
        <v>45600331.749999993</v>
      </c>
      <c r="L31" s="8">
        <f t="shared" ref="L31" si="62">SUM(L23:L30)</f>
        <v>4750384.0508333361</v>
      </c>
      <c r="M31" s="9">
        <f t="shared" si="55"/>
        <v>11.628862014259674</v>
      </c>
      <c r="N31" s="8">
        <v>70020221.560000002</v>
      </c>
      <c r="O31" s="8">
        <f t="shared" ref="O31" si="63">SUM(O23:O30)</f>
        <v>40845129.24333334</v>
      </c>
      <c r="P31" s="8">
        <f>SUM(P23:P30)</f>
        <v>32454759.93</v>
      </c>
      <c r="Q31" s="8">
        <f t="shared" ref="Q31" si="64">SUM(Q23:Q30)</f>
        <v>-8390369.3133333363</v>
      </c>
      <c r="R31" s="9">
        <f t="shared" si="56"/>
        <v>-20.54190908136934</v>
      </c>
      <c r="S31" s="8">
        <v>86179758</v>
      </c>
      <c r="T31" s="8">
        <f t="shared" ref="T31" si="65">SUM(T23:T30)</f>
        <v>50271525.499999993</v>
      </c>
      <c r="U31" s="8">
        <f>SUM(U23:U30)</f>
        <v>50063911.590000004</v>
      </c>
      <c r="V31" s="8">
        <f t="shared" ref="V31" si="66">SUM(V23:V30)</f>
        <v>-207613.90999999968</v>
      </c>
      <c r="W31" s="9">
        <f t="shared" si="57"/>
        <v>-0.41298510028306129</v>
      </c>
      <c r="X31" s="8">
        <v>60500000.399999999</v>
      </c>
      <c r="Y31" s="8">
        <f t="shared" ref="Y31" si="67">SUM(Y23:Y30)</f>
        <v>35291666.900000006</v>
      </c>
      <c r="Z31" s="8">
        <f>SUM(Z23:Z30)</f>
        <v>35450577.689999998</v>
      </c>
      <c r="AA31" s="8">
        <f t="shared" ref="AA31" si="68">SUM(AA23:AA30)</f>
        <v>158910.78999999957</v>
      </c>
      <c r="AB31" s="9">
        <f t="shared" si="58"/>
        <v>0.45027850469709474</v>
      </c>
      <c r="AC31" s="8">
        <v>47832464.969999999</v>
      </c>
      <c r="AD31" s="8">
        <f t="shared" ref="AD31" si="69">SUM(AD23:AD30)</f>
        <v>27902271.232499998</v>
      </c>
      <c r="AE31" s="8">
        <f>SUM(AE23:AE30)</f>
        <v>20173076.069999997</v>
      </c>
      <c r="AF31" s="8">
        <f t="shared" ref="AF31" si="70">SUM(AF23:AF30)</f>
        <v>-7729195.1624999996</v>
      </c>
      <c r="AG31" s="9">
        <f t="shared" si="59"/>
        <v>-27.700953438862676</v>
      </c>
    </row>
    <row r="33" spans="2:6" ht="9.6" customHeight="1" x14ac:dyDescent="0.4">
      <c r="B33" s="60" t="s">
        <v>1637</v>
      </c>
      <c r="C33" s="60" t="s">
        <v>1657</v>
      </c>
      <c r="D33" s="60">
        <v>7</v>
      </c>
    </row>
    <row r="36" spans="2:6" x14ac:dyDescent="0.4">
      <c r="F36" s="97"/>
    </row>
  </sheetData>
  <mergeCells count="14">
    <mergeCell ref="X2:AB2"/>
    <mergeCell ref="AC2:AG2"/>
    <mergeCell ref="D2:H2"/>
    <mergeCell ref="I2:M2"/>
    <mergeCell ref="A21:C21"/>
    <mergeCell ref="A22:A30"/>
    <mergeCell ref="N2:R2"/>
    <mergeCell ref="S2:W2"/>
    <mergeCell ref="A31:C31"/>
    <mergeCell ref="A4:A6"/>
    <mergeCell ref="A7:C7"/>
    <mergeCell ref="A8:A19"/>
    <mergeCell ref="A2:A3"/>
    <mergeCell ref="B2:C3"/>
  </mergeCells>
  <conditionalFormatting sqref="H1 H3:H1048576">
    <cfRule type="cellIs" dxfId="11" priority="41" operator="lessThan">
      <formula>-5</formula>
    </cfRule>
    <cfRule type="cellIs" dxfId="10" priority="42" operator="greaterThan">
      <formula>5</formula>
    </cfRule>
  </conditionalFormatting>
  <conditionalFormatting sqref="M1 M3:M1048576">
    <cfRule type="cellIs" dxfId="9" priority="39" operator="lessThan">
      <formula>-5</formula>
    </cfRule>
    <cfRule type="cellIs" dxfId="8" priority="40" operator="greaterThan">
      <formula>5</formula>
    </cfRule>
  </conditionalFormatting>
  <conditionalFormatting sqref="R1 R3:R1048576">
    <cfRule type="cellIs" dxfId="7" priority="37" operator="lessThan">
      <formula>-5</formula>
    </cfRule>
    <cfRule type="cellIs" dxfId="6" priority="38" operator="greaterThan">
      <formula>5</formula>
    </cfRule>
  </conditionalFormatting>
  <conditionalFormatting sqref="W1 W3:W1048576">
    <cfRule type="cellIs" dxfId="5" priority="35" operator="lessThan">
      <formula>-5</formula>
    </cfRule>
    <cfRule type="cellIs" dxfId="4" priority="36" operator="greaterThan">
      <formula>5</formula>
    </cfRule>
  </conditionalFormatting>
  <conditionalFormatting sqref="AB1 AB3:AB1048576">
    <cfRule type="cellIs" dxfId="3" priority="33" operator="lessThan">
      <formula>-5</formula>
    </cfRule>
    <cfRule type="cellIs" dxfId="2" priority="34" operator="greaterThan">
      <formula>5</formula>
    </cfRule>
  </conditionalFormatting>
  <conditionalFormatting sqref="AG1 AG3:AG1048576">
    <cfRule type="cellIs" dxfId="1" priority="31" operator="lessThan">
      <formula>-5</formula>
    </cfRule>
    <cfRule type="cellIs" dxfId="0" priority="3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Z4725"/>
  <sheetViews>
    <sheetView zoomScale="50" zoomScaleNormal="5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47" sqref="A47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3" customWidth="1"/>
    <col min="53" max="53" width="17.796875" style="20" customWidth="1"/>
    <col min="54" max="16384" width="8.796875" style="20"/>
  </cols>
  <sheetData>
    <row r="1" spans="1:52" ht="14.4" customHeight="1" thickTop="1" thickBot="1" x14ac:dyDescent="0.35">
      <c r="A1" s="73" t="s">
        <v>0</v>
      </c>
      <c r="B1" s="74" t="s">
        <v>1</v>
      </c>
      <c r="C1" s="75" t="s">
        <v>2</v>
      </c>
      <c r="D1" s="76" t="s">
        <v>1633</v>
      </c>
      <c r="E1" s="77" t="s">
        <v>1634</v>
      </c>
      <c r="F1" s="144" t="s">
        <v>1653</v>
      </c>
      <c r="G1" s="145"/>
      <c r="H1" s="146" t="s">
        <v>1574</v>
      </c>
      <c r="I1" s="147"/>
      <c r="J1" s="142" t="s">
        <v>1624</v>
      </c>
      <c r="K1" s="143"/>
      <c r="L1" s="146" t="s">
        <v>1625</v>
      </c>
      <c r="M1" s="147"/>
      <c r="N1" s="142" t="s">
        <v>1626</v>
      </c>
      <c r="O1" s="143"/>
      <c r="P1" s="140" t="s">
        <v>1655</v>
      </c>
      <c r="Q1" s="141"/>
      <c r="R1" s="142" t="s">
        <v>1627</v>
      </c>
      <c r="S1" s="143"/>
      <c r="T1" s="83" t="s">
        <v>1628</v>
      </c>
      <c r="U1" s="83"/>
      <c r="V1" s="84" t="s">
        <v>1629</v>
      </c>
      <c r="W1" s="85"/>
      <c r="X1" s="83" t="s">
        <v>1630</v>
      </c>
      <c r="Y1" s="83"/>
      <c r="Z1" s="84" t="s">
        <v>1631</v>
      </c>
      <c r="AA1" s="85"/>
      <c r="AB1" s="83" t="s">
        <v>1632</v>
      </c>
      <c r="AC1" s="86"/>
      <c r="AD1" s="53" t="s">
        <v>1602</v>
      </c>
      <c r="AE1" s="54"/>
      <c r="AF1" s="72" t="s">
        <v>1602</v>
      </c>
      <c r="AG1" s="55"/>
    </row>
    <row r="2" spans="1:52" s="21" customFormat="1" ht="14.4" customHeight="1" thickTop="1" thickBot="1" x14ac:dyDescent="0.35">
      <c r="A2" s="78"/>
      <c r="B2" s="79"/>
      <c r="C2" s="80"/>
      <c r="D2" s="81"/>
      <c r="E2" s="82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52" t="s">
        <v>4</v>
      </c>
      <c r="P2" s="113" t="s">
        <v>3</v>
      </c>
      <c r="Q2" s="113" t="s">
        <v>4</v>
      </c>
      <c r="R2" s="52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</row>
    <row r="3" spans="1:52" ht="14.4" customHeight="1" thickTop="1" x14ac:dyDescent="0.3">
      <c r="A3" s="33" t="s">
        <v>1647</v>
      </c>
      <c r="B3" s="34" t="s">
        <v>5</v>
      </c>
      <c r="C3" s="35" t="s">
        <v>6</v>
      </c>
      <c r="D3" s="24">
        <f>F3+H3+J3+L3+N3+P3+R3+T3+V3+X3+Z3+AB3</f>
        <v>33139555.599999998</v>
      </c>
      <c r="E3" s="32">
        <f>G3+I3+K3+M3+O3+Q3+S3+U3+W3+Y3+AA3+AC3</f>
        <v>33139555.599999998</v>
      </c>
      <c r="F3" s="28">
        <v>4694938.2699999996</v>
      </c>
      <c r="G3" s="29">
        <v>4694938.2699999996</v>
      </c>
      <c r="H3" s="19">
        <v>4209412.79</v>
      </c>
      <c r="I3" s="19">
        <v>4209412.79</v>
      </c>
      <c r="J3" s="39">
        <v>3800767.22</v>
      </c>
      <c r="K3" s="40">
        <v>3800767.22</v>
      </c>
      <c r="L3" s="19">
        <v>5379520.3899999997</v>
      </c>
      <c r="M3" s="19">
        <v>5379520.3899999997</v>
      </c>
      <c r="N3" s="39">
        <v>4225125.17</v>
      </c>
      <c r="O3" s="40">
        <v>4225125.17</v>
      </c>
      <c r="P3" s="114">
        <v>7559490.7999999998</v>
      </c>
      <c r="Q3" s="114">
        <v>7559490.7999999998</v>
      </c>
      <c r="R3" s="39">
        <v>3270300.96</v>
      </c>
      <c r="S3" s="40">
        <v>3270300.96</v>
      </c>
      <c r="T3" s="19"/>
      <c r="U3" s="19"/>
      <c r="V3" s="39"/>
      <c r="W3" s="40"/>
      <c r="X3" s="19"/>
      <c r="Y3" s="19"/>
      <c r="Z3" s="39"/>
      <c r="AA3" s="40"/>
      <c r="AB3" s="19"/>
      <c r="AC3" s="19"/>
      <c r="AD3" s="98"/>
      <c r="AE3" s="99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1647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19"/>
      <c r="Q4" s="19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1647</v>
      </c>
      <c r="B5" s="37" t="s">
        <v>9</v>
      </c>
      <c r="C5" s="38" t="s">
        <v>10</v>
      </c>
      <c r="D5" s="24">
        <f t="shared" si="0"/>
        <v>4016587.5</v>
      </c>
      <c r="E5" s="32">
        <f t="shared" si="1"/>
        <v>4016587.5</v>
      </c>
      <c r="F5" s="28">
        <v>24453.38</v>
      </c>
      <c r="G5" s="29">
        <v>24453.38</v>
      </c>
      <c r="H5" s="19">
        <v>5000</v>
      </c>
      <c r="I5" s="19">
        <v>5000</v>
      </c>
      <c r="J5" s="39"/>
      <c r="K5" s="40"/>
      <c r="L5" s="19">
        <v>299532</v>
      </c>
      <c r="M5" s="19">
        <v>299532</v>
      </c>
      <c r="N5" s="39">
        <v>42210.12</v>
      </c>
      <c r="O5" s="40">
        <v>42210.12</v>
      </c>
      <c r="P5" s="22">
        <v>3385354</v>
      </c>
      <c r="Q5" s="22">
        <v>3385354</v>
      </c>
      <c r="R5" s="39">
        <v>260038</v>
      </c>
      <c r="S5" s="40">
        <v>260038</v>
      </c>
      <c r="T5" s="19"/>
      <c r="U5" s="19"/>
      <c r="V5" s="39"/>
      <c r="W5" s="40"/>
      <c r="X5" s="19"/>
      <c r="Y5" s="19"/>
      <c r="Z5" s="39"/>
      <c r="AA5" s="40"/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1647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19"/>
      <c r="Q6" s="19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1647</v>
      </c>
      <c r="B7" s="37" t="s">
        <v>13</v>
      </c>
      <c r="C7" s="38" t="s">
        <v>14</v>
      </c>
      <c r="D7" s="24">
        <f t="shared" si="0"/>
        <v>480345</v>
      </c>
      <c r="E7" s="32">
        <f t="shared" si="1"/>
        <v>399868</v>
      </c>
      <c r="F7" s="28">
        <v>0</v>
      </c>
      <c r="G7" s="29">
        <v>159343</v>
      </c>
      <c r="H7" s="19">
        <v>0</v>
      </c>
      <c r="I7" s="19">
        <v>38625</v>
      </c>
      <c r="J7" s="39">
        <v>6050</v>
      </c>
      <c r="K7" s="40">
        <v>0</v>
      </c>
      <c r="L7" s="19">
        <v>186985</v>
      </c>
      <c r="M7" s="19">
        <v>0</v>
      </c>
      <c r="N7" s="39">
        <v>22092</v>
      </c>
      <c r="O7" s="40">
        <v>27500</v>
      </c>
      <c r="P7" s="22">
        <v>11280</v>
      </c>
      <c r="Q7" s="22">
        <v>0</v>
      </c>
      <c r="R7" s="39">
        <v>253938</v>
      </c>
      <c r="S7" s="40">
        <v>174400</v>
      </c>
      <c r="T7" s="19"/>
      <c r="U7" s="19"/>
      <c r="V7" s="39"/>
      <c r="W7" s="40"/>
      <c r="X7" s="19"/>
      <c r="Y7" s="19"/>
      <c r="Z7" s="39"/>
      <c r="AA7" s="40"/>
      <c r="AB7" s="19"/>
      <c r="AC7" s="19"/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1647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1647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1647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1647</v>
      </c>
      <c r="B11" s="37" t="s">
        <v>21</v>
      </c>
      <c r="C11" s="38" t="s">
        <v>22</v>
      </c>
      <c r="D11" s="24">
        <f t="shared" si="0"/>
        <v>55862754.490000002</v>
      </c>
      <c r="E11" s="32">
        <f t="shared" si="1"/>
        <v>55952754.490000002</v>
      </c>
      <c r="F11" s="28">
        <v>6776095.7300000004</v>
      </c>
      <c r="G11" s="29">
        <v>6866095.7300000004</v>
      </c>
      <c r="H11" s="19">
        <v>6834247.5499999998</v>
      </c>
      <c r="I11" s="19">
        <v>6834247.5499999998</v>
      </c>
      <c r="J11" s="39">
        <v>7042569.0899999999</v>
      </c>
      <c r="K11" s="40">
        <v>7042569.0899999999</v>
      </c>
      <c r="L11" s="19">
        <v>6991773.7400000002</v>
      </c>
      <c r="M11" s="19">
        <v>6991773.7400000002</v>
      </c>
      <c r="N11" s="39">
        <v>12629083.84</v>
      </c>
      <c r="O11" s="40">
        <v>12629083.84</v>
      </c>
      <c r="P11" s="22">
        <v>8094642.2599999998</v>
      </c>
      <c r="Q11" s="22">
        <v>8094642.2599999998</v>
      </c>
      <c r="R11" s="39">
        <v>7494342.2800000003</v>
      </c>
      <c r="S11" s="40">
        <v>7494342.2800000003</v>
      </c>
      <c r="T11" s="19"/>
      <c r="U11" s="19"/>
      <c r="V11" s="39"/>
      <c r="W11" s="40"/>
      <c r="X11" s="19"/>
      <c r="Y11" s="19"/>
      <c r="Z11" s="39"/>
      <c r="AA11" s="40"/>
      <c r="AB11" s="19"/>
      <c r="AC11" s="19"/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1647</v>
      </c>
      <c r="B12" s="37" t="s">
        <v>23</v>
      </c>
      <c r="C12" s="38" t="s">
        <v>24</v>
      </c>
      <c r="D12" s="24">
        <f t="shared" si="0"/>
        <v>0</v>
      </c>
      <c r="E12" s="32">
        <f t="shared" si="1"/>
        <v>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/>
      <c r="U12" s="19"/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1647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1647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1647</v>
      </c>
      <c r="B15" s="37" t="s">
        <v>29</v>
      </c>
      <c r="C15" s="38" t="s">
        <v>30</v>
      </c>
      <c r="D15" s="24">
        <f t="shared" si="0"/>
        <v>228977584.98000002</v>
      </c>
      <c r="E15" s="32">
        <f t="shared" si="1"/>
        <v>228977584.98000002</v>
      </c>
      <c r="F15" s="28">
        <v>35100946.939999998</v>
      </c>
      <c r="G15" s="29">
        <v>35100946.939999998</v>
      </c>
      <c r="H15" s="19">
        <v>24747740.940000001</v>
      </c>
      <c r="I15" s="19">
        <v>24747740.940000001</v>
      </c>
      <c r="J15" s="39">
        <v>28957974.780000001</v>
      </c>
      <c r="K15" s="40">
        <v>28957974.780000001</v>
      </c>
      <c r="L15" s="19">
        <v>36293193.369999997</v>
      </c>
      <c r="M15" s="19">
        <v>36293193.369999997</v>
      </c>
      <c r="N15" s="39">
        <v>39145235.590000004</v>
      </c>
      <c r="O15" s="40">
        <v>39145235.590000004</v>
      </c>
      <c r="P15" s="22">
        <v>38043042.240000002</v>
      </c>
      <c r="Q15" s="22">
        <v>38043042.240000002</v>
      </c>
      <c r="R15" s="39">
        <v>26689451.120000001</v>
      </c>
      <c r="S15" s="40">
        <v>26689451.120000001</v>
      </c>
      <c r="T15" s="19"/>
      <c r="U15" s="19"/>
      <c r="V15" s="39"/>
      <c r="W15" s="40"/>
      <c r="X15" s="19"/>
      <c r="Y15" s="19"/>
      <c r="Z15" s="39"/>
      <c r="AA15" s="40"/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1647</v>
      </c>
      <c r="B16" s="37" t="s">
        <v>31</v>
      </c>
      <c r="C16" s="38" t="s">
        <v>32</v>
      </c>
      <c r="D16" s="24">
        <f t="shared" si="0"/>
        <v>40954430.210000001</v>
      </c>
      <c r="E16" s="32">
        <f t="shared" si="1"/>
        <v>40954430.210000001</v>
      </c>
      <c r="F16" s="28">
        <v>8500239.75</v>
      </c>
      <c r="G16" s="29">
        <v>8500239.75</v>
      </c>
      <c r="H16" s="22">
        <v>5122331.9400000004</v>
      </c>
      <c r="I16" s="22">
        <v>5122331.9400000004</v>
      </c>
      <c r="J16" s="41"/>
      <c r="K16" s="42"/>
      <c r="L16" s="22">
        <v>529372.05000000005</v>
      </c>
      <c r="M16" s="22">
        <v>529372.05000000005</v>
      </c>
      <c r="N16" s="41">
        <v>5367215.04</v>
      </c>
      <c r="O16" s="42">
        <v>5367215.04</v>
      </c>
      <c r="P16" s="19">
        <v>15300104.560000001</v>
      </c>
      <c r="Q16" s="19">
        <v>15300104.560000001</v>
      </c>
      <c r="R16" s="41">
        <v>6135166.8700000001</v>
      </c>
      <c r="S16" s="42">
        <v>6135166.8700000001</v>
      </c>
      <c r="T16" s="22"/>
      <c r="U16" s="22"/>
      <c r="V16" s="41"/>
      <c r="W16" s="42"/>
      <c r="X16" s="22"/>
      <c r="Y16" s="22"/>
      <c r="Z16" s="41"/>
      <c r="AA16" s="42"/>
      <c r="AB16" s="22"/>
      <c r="AC16" s="22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1647</v>
      </c>
      <c r="B17" s="37" t="s">
        <v>33</v>
      </c>
      <c r="C17" s="38" t="s">
        <v>34</v>
      </c>
      <c r="D17" s="24">
        <f t="shared" si="0"/>
        <v>63500</v>
      </c>
      <c r="E17" s="32">
        <f t="shared" si="1"/>
        <v>63500</v>
      </c>
      <c r="F17" s="28">
        <v>36900</v>
      </c>
      <c r="G17" s="29">
        <v>36900</v>
      </c>
      <c r="H17" s="19"/>
      <c r="I17" s="19"/>
      <c r="J17" s="39"/>
      <c r="K17" s="40"/>
      <c r="L17" s="19"/>
      <c r="M17" s="19"/>
      <c r="N17" s="39"/>
      <c r="O17" s="40"/>
      <c r="P17" s="22">
        <v>23600</v>
      </c>
      <c r="Q17" s="22">
        <v>23600</v>
      </c>
      <c r="R17" s="39">
        <v>3000</v>
      </c>
      <c r="S17" s="40">
        <v>3000</v>
      </c>
      <c r="T17" s="19"/>
      <c r="U17" s="19"/>
      <c r="V17" s="39"/>
      <c r="W17" s="40"/>
      <c r="X17" s="19"/>
      <c r="Y17" s="19"/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1647</v>
      </c>
      <c r="B18" s="37" t="s">
        <v>35</v>
      </c>
      <c r="C18" s="38" t="s">
        <v>36</v>
      </c>
      <c r="D18" s="24">
        <f t="shared" si="0"/>
        <v>7621498.959999999</v>
      </c>
      <c r="E18" s="32">
        <f t="shared" si="1"/>
        <v>7621498.959999999</v>
      </c>
      <c r="F18" s="28">
        <v>3591933.73</v>
      </c>
      <c r="G18" s="29">
        <v>3591933.73</v>
      </c>
      <c r="H18" s="22">
        <v>495327.1</v>
      </c>
      <c r="I18" s="22">
        <v>495327.1</v>
      </c>
      <c r="J18" s="41">
        <v>38428.97</v>
      </c>
      <c r="K18" s="42">
        <v>38428.97</v>
      </c>
      <c r="L18" s="22">
        <v>3123532.71</v>
      </c>
      <c r="M18" s="22">
        <v>3123532.71</v>
      </c>
      <c r="N18" s="41">
        <v>33259.72</v>
      </c>
      <c r="O18" s="42">
        <v>33259.72</v>
      </c>
      <c r="P18" s="19"/>
      <c r="Q18" s="19"/>
      <c r="R18" s="41">
        <v>339016.73</v>
      </c>
      <c r="S18" s="42">
        <v>339016.73</v>
      </c>
      <c r="T18" s="22"/>
      <c r="U18" s="22"/>
      <c r="V18" s="41"/>
      <c r="W18" s="42"/>
      <c r="X18" s="22"/>
      <c r="Y18" s="22"/>
      <c r="Z18" s="41"/>
      <c r="AA18" s="42"/>
      <c r="AB18" s="22"/>
      <c r="AC18" s="22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1647</v>
      </c>
      <c r="B19" s="37" t="s">
        <v>37</v>
      </c>
      <c r="C19" s="38" t="s">
        <v>38</v>
      </c>
      <c r="D19" s="24">
        <f t="shared" si="0"/>
        <v>464621560.74999994</v>
      </c>
      <c r="E19" s="32">
        <f t="shared" si="1"/>
        <v>412344678.97000003</v>
      </c>
      <c r="F19" s="28">
        <v>75269137.519999996</v>
      </c>
      <c r="G19" s="29">
        <v>48591997.149999999</v>
      </c>
      <c r="H19" s="19">
        <v>32198845.780000001</v>
      </c>
      <c r="I19" s="19">
        <v>25174311.16</v>
      </c>
      <c r="J19" s="39">
        <v>92267971.519999996</v>
      </c>
      <c r="K19" s="40">
        <v>92350366.780000001</v>
      </c>
      <c r="L19" s="19">
        <v>68420253.459999993</v>
      </c>
      <c r="M19" s="19">
        <v>66681942.219999999</v>
      </c>
      <c r="N19" s="39">
        <v>75173796.010000005</v>
      </c>
      <c r="O19" s="40">
        <v>76059174.930000007</v>
      </c>
      <c r="P19" s="22">
        <v>54935202.439999998</v>
      </c>
      <c r="Q19" s="22">
        <v>46597746.82</v>
      </c>
      <c r="R19" s="39">
        <v>66356354.020000003</v>
      </c>
      <c r="S19" s="40">
        <v>56889139.909999996</v>
      </c>
      <c r="T19" s="19"/>
      <c r="U19" s="19"/>
      <c r="V19" s="39"/>
      <c r="W19" s="40"/>
      <c r="X19" s="19"/>
      <c r="Y19" s="19"/>
      <c r="Z19" s="39"/>
      <c r="AA19" s="40"/>
      <c r="AB19" s="19"/>
      <c r="AC19" s="19"/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1647</v>
      </c>
      <c r="B20" s="37" t="s">
        <v>39</v>
      </c>
      <c r="C20" s="38" t="s">
        <v>40</v>
      </c>
      <c r="D20" s="24">
        <f t="shared" si="0"/>
        <v>61065908.010000005</v>
      </c>
      <c r="E20" s="32">
        <f t="shared" si="1"/>
        <v>48424587.560000002</v>
      </c>
      <c r="F20" s="28">
        <v>19649341.210000001</v>
      </c>
      <c r="G20" s="29">
        <v>8960478.4499999993</v>
      </c>
      <c r="H20" s="19">
        <v>3576038.73</v>
      </c>
      <c r="I20" s="19">
        <v>5514241.21</v>
      </c>
      <c r="J20" s="39">
        <v>6953440.4299999997</v>
      </c>
      <c r="K20" s="40">
        <v>3302096.37</v>
      </c>
      <c r="L20" s="19">
        <v>4012462.96</v>
      </c>
      <c r="M20" s="19">
        <v>2466872.54</v>
      </c>
      <c r="N20" s="39">
        <v>9535414.9499999993</v>
      </c>
      <c r="O20" s="40">
        <v>5735801.9800000004</v>
      </c>
      <c r="P20" s="19">
        <v>12716289.390000001</v>
      </c>
      <c r="Q20" s="19">
        <v>15793535.33</v>
      </c>
      <c r="R20" s="39">
        <v>4622920.34</v>
      </c>
      <c r="S20" s="40">
        <v>6651561.6799999997</v>
      </c>
      <c r="T20" s="19"/>
      <c r="U20" s="19"/>
      <c r="V20" s="39"/>
      <c r="W20" s="40"/>
      <c r="X20" s="19"/>
      <c r="Y20" s="19"/>
      <c r="Z20" s="39"/>
      <c r="AA20" s="40"/>
      <c r="AB20" s="19"/>
      <c r="AC20" s="19"/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1647</v>
      </c>
      <c r="B21" s="37" t="s">
        <v>41</v>
      </c>
      <c r="C21" s="38" t="s">
        <v>42</v>
      </c>
      <c r="D21" s="24">
        <f t="shared" si="0"/>
        <v>360200</v>
      </c>
      <c r="E21" s="32">
        <f t="shared" si="1"/>
        <v>616390</v>
      </c>
      <c r="F21" s="28">
        <v>0</v>
      </c>
      <c r="G21" s="29">
        <v>36900</v>
      </c>
      <c r="H21" s="19">
        <v>130000</v>
      </c>
      <c r="I21" s="19">
        <v>0</v>
      </c>
      <c r="J21" s="39">
        <v>0</v>
      </c>
      <c r="K21" s="40">
        <v>0</v>
      </c>
      <c r="L21" s="19">
        <v>28400</v>
      </c>
      <c r="M21" s="19">
        <v>30000</v>
      </c>
      <c r="N21" s="39">
        <v>15000</v>
      </c>
      <c r="O21" s="40">
        <v>522890</v>
      </c>
      <c r="P21" s="19">
        <v>186800</v>
      </c>
      <c r="Q21" s="19">
        <v>23600</v>
      </c>
      <c r="R21" s="39">
        <v>0</v>
      </c>
      <c r="S21" s="40">
        <v>3000</v>
      </c>
      <c r="T21" s="19"/>
      <c r="U21" s="19"/>
      <c r="V21" s="39"/>
      <c r="W21" s="40"/>
      <c r="X21" s="19"/>
      <c r="Y21" s="19"/>
      <c r="Z21" s="39"/>
      <c r="AA21" s="40"/>
      <c r="AB21" s="19"/>
      <c r="AC21" s="19"/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1647</v>
      </c>
      <c r="B22" s="37" t="s">
        <v>43</v>
      </c>
      <c r="C22" s="38" t="s">
        <v>44</v>
      </c>
      <c r="D22" s="24">
        <f t="shared" si="0"/>
        <v>30474100.539999999</v>
      </c>
      <c r="E22" s="32">
        <f t="shared" si="1"/>
        <v>26469601.41</v>
      </c>
      <c r="F22" s="28">
        <v>0</v>
      </c>
      <c r="G22" s="29">
        <v>3591933.73</v>
      </c>
      <c r="H22" s="19">
        <v>0</v>
      </c>
      <c r="I22" s="19">
        <v>495327.1</v>
      </c>
      <c r="J22" s="39">
        <v>0</v>
      </c>
      <c r="K22" s="40">
        <v>38428.97</v>
      </c>
      <c r="L22" s="19">
        <v>0</v>
      </c>
      <c r="M22" s="19">
        <v>3123532.71</v>
      </c>
      <c r="N22" s="39">
        <v>0</v>
      </c>
      <c r="O22" s="40">
        <v>33259.72</v>
      </c>
      <c r="P22" s="19">
        <v>15243861.68</v>
      </c>
      <c r="Q22" s="19">
        <v>3617863.59</v>
      </c>
      <c r="R22" s="39">
        <v>15230238.859999999</v>
      </c>
      <c r="S22" s="40">
        <v>15569255.59</v>
      </c>
      <c r="T22" s="19"/>
      <c r="U22" s="19"/>
      <c r="V22" s="39"/>
      <c r="W22" s="40"/>
      <c r="X22" s="19"/>
      <c r="Y22" s="19"/>
      <c r="Z22" s="39"/>
      <c r="AA22" s="40"/>
      <c r="AB22" s="19"/>
      <c r="AC22" s="19"/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1647</v>
      </c>
      <c r="B23" s="37" t="s">
        <v>45</v>
      </c>
      <c r="C23" s="38" t="s">
        <v>46</v>
      </c>
      <c r="D23" s="24">
        <f t="shared" si="0"/>
        <v>680820.82000000007</v>
      </c>
      <c r="E23" s="32">
        <f t="shared" si="1"/>
        <v>0</v>
      </c>
      <c r="F23" s="28"/>
      <c r="G23" s="29"/>
      <c r="H23" s="22"/>
      <c r="I23" s="22"/>
      <c r="J23" s="41">
        <v>5000.82</v>
      </c>
      <c r="K23" s="42">
        <v>0</v>
      </c>
      <c r="L23" s="22">
        <v>293500</v>
      </c>
      <c r="M23" s="22">
        <v>0</v>
      </c>
      <c r="N23" s="41">
        <v>0</v>
      </c>
      <c r="O23" s="42">
        <v>0</v>
      </c>
      <c r="P23" s="19">
        <v>0</v>
      </c>
      <c r="Q23" s="19">
        <v>0</v>
      </c>
      <c r="R23" s="41">
        <v>382320</v>
      </c>
      <c r="S23" s="42">
        <v>0</v>
      </c>
      <c r="T23" s="22"/>
      <c r="U23" s="22"/>
      <c r="V23" s="41"/>
      <c r="W23" s="42"/>
      <c r="X23" s="22"/>
      <c r="Y23" s="22"/>
      <c r="Z23" s="41"/>
      <c r="AA23" s="42"/>
      <c r="AB23" s="22"/>
      <c r="AC23" s="22"/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1647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/>
      <c r="AC24" s="22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1647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1647</v>
      </c>
      <c r="B26" s="37" t="s">
        <v>51</v>
      </c>
      <c r="C26" s="38" t="s">
        <v>52</v>
      </c>
      <c r="D26" s="24">
        <f t="shared" si="0"/>
        <v>777416</v>
      </c>
      <c r="E26" s="32">
        <f t="shared" si="1"/>
        <v>598146</v>
      </c>
      <c r="F26" s="28">
        <v>68220</v>
      </c>
      <c r="G26" s="29">
        <v>0</v>
      </c>
      <c r="H26" s="19">
        <v>154350</v>
      </c>
      <c r="I26" s="19">
        <v>72690</v>
      </c>
      <c r="J26" s="39">
        <v>129800</v>
      </c>
      <c r="K26" s="40">
        <v>229880</v>
      </c>
      <c r="L26" s="19">
        <v>334160</v>
      </c>
      <c r="M26" s="19">
        <v>177960</v>
      </c>
      <c r="N26" s="39">
        <v>24186</v>
      </c>
      <c r="O26" s="40">
        <v>0</v>
      </c>
      <c r="P26" s="22">
        <v>63400</v>
      </c>
      <c r="Q26" s="22">
        <v>10024</v>
      </c>
      <c r="R26" s="39">
        <v>3300</v>
      </c>
      <c r="S26" s="40">
        <v>107592</v>
      </c>
      <c r="T26" s="19"/>
      <c r="U26" s="19"/>
      <c r="V26" s="39"/>
      <c r="W26" s="40"/>
      <c r="X26" s="19"/>
      <c r="Y26" s="19"/>
      <c r="Z26" s="39"/>
      <c r="AA26" s="40"/>
      <c r="AB26" s="19"/>
      <c r="AC26" s="19"/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1647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1647</v>
      </c>
      <c r="B28" s="37" t="s">
        <v>55</v>
      </c>
      <c r="C28" s="38" t="s">
        <v>56</v>
      </c>
      <c r="D28" s="24">
        <f t="shared" si="0"/>
        <v>344300</v>
      </c>
      <c r="E28" s="32">
        <f t="shared" si="1"/>
        <v>194300</v>
      </c>
      <c r="F28" s="28">
        <v>7600</v>
      </c>
      <c r="G28" s="29">
        <v>0</v>
      </c>
      <c r="H28" s="22">
        <v>4800</v>
      </c>
      <c r="I28" s="22">
        <v>12400</v>
      </c>
      <c r="J28" s="41">
        <v>93700</v>
      </c>
      <c r="K28" s="42">
        <v>82800</v>
      </c>
      <c r="L28" s="22">
        <v>226800</v>
      </c>
      <c r="M28" s="22">
        <v>37300</v>
      </c>
      <c r="N28" s="41">
        <v>0</v>
      </c>
      <c r="O28" s="42">
        <v>0</v>
      </c>
      <c r="P28" s="22">
        <v>0</v>
      </c>
      <c r="Q28" s="22">
        <v>0</v>
      </c>
      <c r="R28" s="41">
        <v>11400</v>
      </c>
      <c r="S28" s="42">
        <v>61800</v>
      </c>
      <c r="T28" s="22"/>
      <c r="U28" s="22"/>
      <c r="V28" s="41"/>
      <c r="W28" s="42"/>
      <c r="X28" s="22"/>
      <c r="Y28" s="22"/>
      <c r="Z28" s="41"/>
      <c r="AA28" s="42"/>
      <c r="AB28" s="22"/>
      <c r="AC28" s="22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1647</v>
      </c>
      <c r="B29" s="37" t="s">
        <v>57</v>
      </c>
      <c r="C29" s="38" t="s">
        <v>58</v>
      </c>
      <c r="D29" s="24">
        <f t="shared" si="0"/>
        <v>20960</v>
      </c>
      <c r="E29" s="32">
        <f t="shared" si="1"/>
        <v>20960</v>
      </c>
      <c r="F29" s="28"/>
      <c r="G29" s="29"/>
      <c r="H29" s="22">
        <v>7050</v>
      </c>
      <c r="I29" s="22">
        <v>7050</v>
      </c>
      <c r="J29" s="41"/>
      <c r="K29" s="42"/>
      <c r="L29" s="22">
        <v>13910</v>
      </c>
      <c r="M29" s="22">
        <v>0</v>
      </c>
      <c r="N29" s="41">
        <v>0</v>
      </c>
      <c r="O29" s="42">
        <v>13910</v>
      </c>
      <c r="P29" s="22"/>
      <c r="Q29" s="22"/>
      <c r="R29" s="41"/>
      <c r="S29" s="42"/>
      <c r="T29" s="22"/>
      <c r="U29" s="22"/>
      <c r="V29" s="41"/>
      <c r="W29" s="42"/>
      <c r="X29" s="22"/>
      <c r="Y29" s="22"/>
      <c r="Z29" s="41"/>
      <c r="AA29" s="42"/>
      <c r="AB29" s="22"/>
      <c r="AC29" s="22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1647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1647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/>
      <c r="AC31" s="22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1647</v>
      </c>
      <c r="B32" s="37" t="s">
        <v>63</v>
      </c>
      <c r="C32" s="38" t="s">
        <v>64</v>
      </c>
      <c r="D32" s="24">
        <f t="shared" si="0"/>
        <v>0</v>
      </c>
      <c r="E32" s="32">
        <f t="shared" si="1"/>
        <v>23141126.52</v>
      </c>
      <c r="F32" s="28">
        <v>0</v>
      </c>
      <c r="G32" s="29">
        <v>23141126.52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/>
      <c r="AC32" s="22"/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1647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/>
      <c r="AC33" s="22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1647</v>
      </c>
      <c r="B34" s="37" t="s">
        <v>67</v>
      </c>
      <c r="C34" s="38" t="s">
        <v>68</v>
      </c>
      <c r="D34" s="24">
        <f t="shared" si="0"/>
        <v>0</v>
      </c>
      <c r="E34" s="32">
        <f t="shared" si="1"/>
        <v>0</v>
      </c>
      <c r="F34" s="28"/>
      <c r="G34" s="29"/>
      <c r="H34" s="19"/>
      <c r="I34" s="19"/>
      <c r="J34" s="39"/>
      <c r="K34" s="40"/>
      <c r="L34" s="19"/>
      <c r="M34" s="19"/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1647</v>
      </c>
      <c r="B35" s="37" t="s">
        <v>69</v>
      </c>
      <c r="C35" s="38" t="s">
        <v>70</v>
      </c>
      <c r="D35" s="24">
        <f t="shared" si="0"/>
        <v>3719443.75</v>
      </c>
      <c r="E35" s="32">
        <f t="shared" si="1"/>
        <v>5367751.0999999996</v>
      </c>
      <c r="F35" s="28">
        <v>618232.31000000006</v>
      </c>
      <c r="G35" s="29">
        <v>176621.5</v>
      </c>
      <c r="H35" s="19">
        <v>0</v>
      </c>
      <c r="I35" s="19">
        <v>685456.41</v>
      </c>
      <c r="J35" s="39">
        <v>165222.6</v>
      </c>
      <c r="K35" s="40">
        <v>924360.88</v>
      </c>
      <c r="L35" s="19">
        <v>676310.9</v>
      </c>
      <c r="M35" s="19">
        <v>1269164.79</v>
      </c>
      <c r="N35" s="39">
        <v>1061643.44</v>
      </c>
      <c r="O35" s="40">
        <v>85354.98</v>
      </c>
      <c r="P35" s="19">
        <v>580866.86</v>
      </c>
      <c r="Q35" s="19">
        <v>704739.9</v>
      </c>
      <c r="R35" s="39">
        <v>617167.64</v>
      </c>
      <c r="S35" s="40">
        <v>1522052.64</v>
      </c>
      <c r="T35" s="19"/>
      <c r="U35" s="19"/>
      <c r="V35" s="39"/>
      <c r="W35" s="40"/>
      <c r="X35" s="19"/>
      <c r="Y35" s="19"/>
      <c r="Z35" s="39"/>
      <c r="AA35" s="40"/>
      <c r="AB35" s="19"/>
      <c r="AC35" s="19"/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1647</v>
      </c>
      <c r="B36" s="37" t="s">
        <v>71</v>
      </c>
      <c r="C36" s="38" t="s">
        <v>72</v>
      </c>
      <c r="D36" s="24">
        <f t="shared" si="0"/>
        <v>2557521.54</v>
      </c>
      <c r="E36" s="32">
        <f t="shared" si="1"/>
        <v>1284404.08</v>
      </c>
      <c r="F36" s="28">
        <v>1970721.6</v>
      </c>
      <c r="G36" s="29">
        <v>3213.46</v>
      </c>
      <c r="H36" s="19">
        <v>0</v>
      </c>
      <c r="I36" s="19">
        <v>1485.75</v>
      </c>
      <c r="J36" s="39">
        <v>0</v>
      </c>
      <c r="K36" s="40">
        <v>2476</v>
      </c>
      <c r="L36" s="19">
        <v>0</v>
      </c>
      <c r="M36" s="19">
        <v>3619.02</v>
      </c>
      <c r="N36" s="39">
        <v>193224.09</v>
      </c>
      <c r="O36" s="40">
        <v>527188.5</v>
      </c>
      <c r="P36" s="19">
        <v>208469.7</v>
      </c>
      <c r="Q36" s="19">
        <v>2414</v>
      </c>
      <c r="R36" s="39">
        <v>185106.15</v>
      </c>
      <c r="S36" s="40">
        <v>744007.35</v>
      </c>
      <c r="T36" s="19"/>
      <c r="U36" s="19"/>
      <c r="V36" s="39"/>
      <c r="W36" s="40"/>
      <c r="X36" s="19"/>
      <c r="Y36" s="19"/>
      <c r="Z36" s="39"/>
      <c r="AA36" s="40"/>
      <c r="AB36" s="19"/>
      <c r="AC36" s="19"/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1647</v>
      </c>
      <c r="B37" s="37" t="s">
        <v>73</v>
      </c>
      <c r="C37" s="38" t="s">
        <v>74</v>
      </c>
      <c r="D37" s="24">
        <f t="shared" si="0"/>
        <v>20460793.459999997</v>
      </c>
      <c r="E37" s="32">
        <f t="shared" si="1"/>
        <v>20613624</v>
      </c>
      <c r="F37" s="28">
        <v>0</v>
      </c>
      <c r="G37" s="29">
        <v>52010.54</v>
      </c>
      <c r="H37" s="19">
        <v>3903870.59</v>
      </c>
      <c r="I37" s="19">
        <v>3903870.59</v>
      </c>
      <c r="J37" s="39">
        <v>3626728.28</v>
      </c>
      <c r="K37" s="40">
        <v>3626728.28</v>
      </c>
      <c r="L37" s="19">
        <v>3703609.68</v>
      </c>
      <c r="M37" s="19">
        <v>3804429.68</v>
      </c>
      <c r="N37" s="39">
        <v>3167296.84</v>
      </c>
      <c r="O37" s="40">
        <v>3167296.84</v>
      </c>
      <c r="P37" s="19">
        <v>3294862.94</v>
      </c>
      <c r="Q37" s="19">
        <v>3294862.94</v>
      </c>
      <c r="R37" s="39">
        <v>2764425.13</v>
      </c>
      <c r="S37" s="40">
        <v>2764425.13</v>
      </c>
      <c r="T37" s="19"/>
      <c r="U37" s="19"/>
      <c r="V37" s="39"/>
      <c r="W37" s="40"/>
      <c r="X37" s="19"/>
      <c r="Y37" s="19"/>
      <c r="Z37" s="39"/>
      <c r="AA37" s="40"/>
      <c r="AB37" s="19"/>
      <c r="AC37" s="19"/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1647</v>
      </c>
      <c r="B38" s="37" t="s">
        <v>75</v>
      </c>
      <c r="C38" s="38" t="s">
        <v>76</v>
      </c>
      <c r="D38" s="24">
        <f t="shared" si="0"/>
        <v>1714615.81</v>
      </c>
      <c r="E38" s="32">
        <f t="shared" si="1"/>
        <v>1809445.5000000002</v>
      </c>
      <c r="F38" s="28">
        <v>131783.53</v>
      </c>
      <c r="G38" s="29">
        <v>174170.33</v>
      </c>
      <c r="H38" s="19">
        <v>174170.33</v>
      </c>
      <c r="I38" s="19">
        <v>219624.93</v>
      </c>
      <c r="J38" s="39">
        <v>219624.93</v>
      </c>
      <c r="K38" s="40">
        <v>268338.63</v>
      </c>
      <c r="L38" s="19">
        <v>268338.63</v>
      </c>
      <c r="M38" s="19">
        <v>308287.43</v>
      </c>
      <c r="N38" s="39">
        <v>308287.43</v>
      </c>
      <c r="O38" s="40">
        <v>280516.63</v>
      </c>
      <c r="P38" s="19">
        <v>280516.63</v>
      </c>
      <c r="Q38" s="19">
        <v>331894.33</v>
      </c>
      <c r="R38" s="39">
        <v>331894.33</v>
      </c>
      <c r="S38" s="40">
        <v>226613.22</v>
      </c>
      <c r="T38" s="19"/>
      <c r="U38" s="19"/>
      <c r="V38" s="39"/>
      <c r="W38" s="40"/>
      <c r="X38" s="19"/>
      <c r="Y38" s="19"/>
      <c r="Z38" s="39"/>
      <c r="AA38" s="40"/>
      <c r="AB38" s="19"/>
      <c r="AC38" s="19"/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1647</v>
      </c>
      <c r="B39" s="37" t="s">
        <v>77</v>
      </c>
      <c r="C39" s="38" t="s">
        <v>78</v>
      </c>
      <c r="D39" s="24">
        <f t="shared" si="0"/>
        <v>1580789.9000000001</v>
      </c>
      <c r="E39" s="32">
        <f t="shared" si="1"/>
        <v>1638211.4000000001</v>
      </c>
      <c r="F39" s="28">
        <v>125266.3</v>
      </c>
      <c r="G39" s="29">
        <v>170283.4</v>
      </c>
      <c r="H39" s="19">
        <v>170283.4</v>
      </c>
      <c r="I39" s="19">
        <v>207679.7</v>
      </c>
      <c r="J39" s="39">
        <v>207679.7</v>
      </c>
      <c r="K39" s="40">
        <v>255091.5</v>
      </c>
      <c r="L39" s="19">
        <v>255091.5</v>
      </c>
      <c r="M39" s="19">
        <v>296799.7</v>
      </c>
      <c r="N39" s="39">
        <v>296799.7</v>
      </c>
      <c r="O39" s="40">
        <v>244842.1</v>
      </c>
      <c r="P39" s="19">
        <v>244842.1</v>
      </c>
      <c r="Q39" s="19">
        <v>280827.2</v>
      </c>
      <c r="R39" s="39">
        <v>280827.2</v>
      </c>
      <c r="S39" s="40">
        <v>182687.8</v>
      </c>
      <c r="T39" s="19"/>
      <c r="U39" s="19"/>
      <c r="V39" s="39"/>
      <c r="W39" s="40"/>
      <c r="X39" s="19"/>
      <c r="Y39" s="19"/>
      <c r="Z39" s="39"/>
      <c r="AA39" s="40"/>
      <c r="AB39" s="19"/>
      <c r="AC39" s="19"/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1647</v>
      </c>
      <c r="B40" s="37" t="s">
        <v>79</v>
      </c>
      <c r="C40" s="38" t="s">
        <v>80</v>
      </c>
      <c r="D40" s="24">
        <f t="shared" si="0"/>
        <v>33611595.079999998</v>
      </c>
      <c r="E40" s="32">
        <f t="shared" si="1"/>
        <v>34534078.039999999</v>
      </c>
      <c r="F40" s="28">
        <v>4339239.71</v>
      </c>
      <c r="G40" s="29">
        <v>4573873.8</v>
      </c>
      <c r="H40" s="19">
        <v>4573873.8</v>
      </c>
      <c r="I40" s="19">
        <v>4655399.24</v>
      </c>
      <c r="J40" s="39">
        <v>4655399.24</v>
      </c>
      <c r="K40" s="40">
        <v>4803910.5999999996</v>
      </c>
      <c r="L40" s="19">
        <v>4803910.5999999996</v>
      </c>
      <c r="M40" s="19">
        <v>4966063.25</v>
      </c>
      <c r="N40" s="39">
        <v>4966063.25</v>
      </c>
      <c r="O40" s="40">
        <v>5058147.18</v>
      </c>
      <c r="P40" s="19">
        <v>5058147.18</v>
      </c>
      <c r="Q40" s="19">
        <v>5214961.3</v>
      </c>
      <c r="R40" s="39">
        <v>5214961.3</v>
      </c>
      <c r="S40" s="40">
        <v>5261722.67</v>
      </c>
      <c r="T40" s="19"/>
      <c r="U40" s="19"/>
      <c r="V40" s="39"/>
      <c r="W40" s="40"/>
      <c r="X40" s="19"/>
      <c r="Y40" s="19"/>
      <c r="Z40" s="39"/>
      <c r="AA40" s="40"/>
      <c r="AB40" s="19"/>
      <c r="AC40" s="19"/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1647</v>
      </c>
      <c r="B41" s="37" t="s">
        <v>81</v>
      </c>
      <c r="C41" s="38" t="s">
        <v>82</v>
      </c>
      <c r="D41" s="24">
        <f t="shared" si="0"/>
        <v>55117001.409999996</v>
      </c>
      <c r="E41" s="32">
        <f t="shared" si="1"/>
        <v>58075532.479999997</v>
      </c>
      <c r="F41" s="28">
        <v>6373591.7999999998</v>
      </c>
      <c r="G41" s="29">
        <v>7147292.7000000002</v>
      </c>
      <c r="H41" s="22">
        <v>7147292.7000000002</v>
      </c>
      <c r="I41" s="22">
        <v>7722527.2000000002</v>
      </c>
      <c r="J41" s="41">
        <v>7722527.2000000002</v>
      </c>
      <c r="K41" s="42">
        <v>7942805.1200000001</v>
      </c>
      <c r="L41" s="22">
        <v>7942805.1200000001</v>
      </c>
      <c r="M41" s="22">
        <v>7954054.0700000003</v>
      </c>
      <c r="N41" s="41">
        <v>7954054.0700000003</v>
      </c>
      <c r="O41" s="42">
        <v>8877801.7699999996</v>
      </c>
      <c r="P41" s="19">
        <v>8877801.7699999996</v>
      </c>
      <c r="Q41" s="19">
        <v>9098928.75</v>
      </c>
      <c r="R41" s="41">
        <v>9098928.75</v>
      </c>
      <c r="S41" s="42">
        <v>9332122.8699999992</v>
      </c>
      <c r="T41" s="22"/>
      <c r="U41" s="22"/>
      <c r="V41" s="41"/>
      <c r="W41" s="42"/>
      <c r="X41" s="22"/>
      <c r="Y41" s="22"/>
      <c r="Z41" s="41"/>
      <c r="AA41" s="42"/>
      <c r="AB41" s="22"/>
      <c r="AC41" s="22"/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1647</v>
      </c>
      <c r="B42" s="37" t="s">
        <v>83</v>
      </c>
      <c r="C42" s="38" t="s">
        <v>84</v>
      </c>
      <c r="D42" s="24">
        <f t="shared" si="0"/>
        <v>12343192.040000001</v>
      </c>
      <c r="E42" s="32">
        <f t="shared" si="1"/>
        <v>12343192.040000001</v>
      </c>
      <c r="F42" s="28">
        <v>603398</v>
      </c>
      <c r="G42" s="29">
        <v>603398</v>
      </c>
      <c r="H42" s="19">
        <v>667157</v>
      </c>
      <c r="I42" s="19">
        <v>667157</v>
      </c>
      <c r="J42" s="39">
        <v>816505</v>
      </c>
      <c r="K42" s="40">
        <v>816505</v>
      </c>
      <c r="L42" s="19">
        <v>5258865.24</v>
      </c>
      <c r="M42" s="19">
        <v>703638.5</v>
      </c>
      <c r="N42" s="39">
        <v>1724004</v>
      </c>
      <c r="O42" s="40">
        <v>6279230.7400000002</v>
      </c>
      <c r="P42" s="22">
        <v>1689533.8</v>
      </c>
      <c r="Q42" s="22">
        <v>1689533.8</v>
      </c>
      <c r="R42" s="39">
        <v>1583729</v>
      </c>
      <c r="S42" s="40">
        <v>1583729</v>
      </c>
      <c r="T42" s="19"/>
      <c r="U42" s="19"/>
      <c r="V42" s="39"/>
      <c r="W42" s="40"/>
      <c r="X42" s="19"/>
      <c r="Y42" s="19"/>
      <c r="Z42" s="39"/>
      <c r="AA42" s="40"/>
      <c r="AB42" s="19"/>
      <c r="AC42" s="19"/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1647</v>
      </c>
      <c r="B43" s="37" t="s">
        <v>85</v>
      </c>
      <c r="C43" s="38" t="s">
        <v>86</v>
      </c>
      <c r="D43" s="24">
        <f t="shared" si="0"/>
        <v>0</v>
      </c>
      <c r="E43" s="32">
        <f t="shared" si="1"/>
        <v>0</v>
      </c>
      <c r="F43" s="28"/>
      <c r="G43" s="29"/>
      <c r="H43" s="22"/>
      <c r="I43" s="22"/>
      <c r="J43" s="41"/>
      <c r="K43" s="42"/>
      <c r="L43" s="22"/>
      <c r="M43" s="22"/>
      <c r="N43" s="41"/>
      <c r="O43" s="42"/>
      <c r="P43" s="19"/>
      <c r="Q43" s="19"/>
      <c r="R43" s="41"/>
      <c r="S43" s="42"/>
      <c r="T43" s="22"/>
      <c r="U43" s="22"/>
      <c r="V43" s="41"/>
      <c r="W43" s="42"/>
      <c r="X43" s="22"/>
      <c r="Y43" s="22"/>
      <c r="Z43" s="41"/>
      <c r="AA43" s="42"/>
      <c r="AB43" s="22"/>
      <c r="AC43" s="22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1647</v>
      </c>
      <c r="B44" s="37" t="s">
        <v>87</v>
      </c>
      <c r="C44" s="38" t="s">
        <v>88</v>
      </c>
      <c r="D44" s="24">
        <f t="shared" si="0"/>
        <v>3446736</v>
      </c>
      <c r="E44" s="32">
        <f t="shared" si="1"/>
        <v>2498439</v>
      </c>
      <c r="F44" s="28">
        <v>423868</v>
      </c>
      <c r="G44" s="29">
        <v>0</v>
      </c>
      <c r="H44" s="19">
        <v>454546</v>
      </c>
      <c r="I44" s="19">
        <v>0</v>
      </c>
      <c r="J44" s="39">
        <v>488637</v>
      </c>
      <c r="K44" s="40">
        <v>1500</v>
      </c>
      <c r="L44" s="19">
        <v>400588</v>
      </c>
      <c r="M44" s="19">
        <v>1100</v>
      </c>
      <c r="N44" s="39">
        <v>660475</v>
      </c>
      <c r="O44" s="40">
        <v>938183</v>
      </c>
      <c r="P44" s="22">
        <v>516277</v>
      </c>
      <c r="Q44" s="22">
        <v>2500</v>
      </c>
      <c r="R44" s="39">
        <v>502345</v>
      </c>
      <c r="S44" s="40">
        <v>1555156</v>
      </c>
      <c r="T44" s="19"/>
      <c r="U44" s="19"/>
      <c r="V44" s="39"/>
      <c r="W44" s="40"/>
      <c r="X44" s="19"/>
      <c r="Y44" s="19"/>
      <c r="Z44" s="39"/>
      <c r="AA44" s="40"/>
      <c r="AB44" s="19"/>
      <c r="AC44" s="19"/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1647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1647</v>
      </c>
      <c r="B46" s="37" t="s">
        <v>91</v>
      </c>
      <c r="C46" s="38" t="s">
        <v>92</v>
      </c>
      <c r="D46" s="24">
        <f t="shared" si="0"/>
        <v>146569</v>
      </c>
      <c r="E46" s="32">
        <f t="shared" si="1"/>
        <v>93920</v>
      </c>
      <c r="F46" s="28">
        <v>13539</v>
      </c>
      <c r="G46" s="29">
        <v>10420</v>
      </c>
      <c r="H46" s="19">
        <v>4700</v>
      </c>
      <c r="I46" s="19">
        <v>12310</v>
      </c>
      <c r="J46" s="39">
        <v>1150</v>
      </c>
      <c r="K46" s="40">
        <v>0</v>
      </c>
      <c r="L46" s="19">
        <v>3720</v>
      </c>
      <c r="M46" s="19">
        <v>48600</v>
      </c>
      <c r="N46" s="39">
        <v>119480</v>
      </c>
      <c r="O46" s="40">
        <v>0</v>
      </c>
      <c r="P46" s="19">
        <v>3560</v>
      </c>
      <c r="Q46" s="19">
        <v>0</v>
      </c>
      <c r="R46" s="39">
        <v>420</v>
      </c>
      <c r="S46" s="40">
        <v>22590</v>
      </c>
      <c r="T46" s="19"/>
      <c r="U46" s="19"/>
      <c r="V46" s="39"/>
      <c r="W46" s="40"/>
      <c r="X46" s="19"/>
      <c r="Y46" s="19"/>
      <c r="Z46" s="39"/>
      <c r="AA46" s="40"/>
      <c r="AB46" s="19"/>
      <c r="AC46" s="19"/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1647</v>
      </c>
      <c r="B47" s="37" t="s">
        <v>93</v>
      </c>
      <c r="C47" s="38" t="s">
        <v>94</v>
      </c>
      <c r="D47" s="24">
        <f t="shared" si="0"/>
        <v>217115</v>
      </c>
      <c r="E47" s="32">
        <f t="shared" si="1"/>
        <v>128912</v>
      </c>
      <c r="F47" s="28">
        <v>94040</v>
      </c>
      <c r="G47" s="29">
        <v>19870</v>
      </c>
      <c r="H47" s="22">
        <v>71620</v>
      </c>
      <c r="I47" s="22">
        <v>16670</v>
      </c>
      <c r="J47" s="41">
        <v>770</v>
      </c>
      <c r="K47" s="42">
        <v>19350</v>
      </c>
      <c r="L47" s="22">
        <v>5628</v>
      </c>
      <c r="M47" s="22">
        <v>11750</v>
      </c>
      <c r="N47" s="41">
        <v>40357</v>
      </c>
      <c r="O47" s="42">
        <v>35636</v>
      </c>
      <c r="P47" s="19">
        <v>1705</v>
      </c>
      <c r="Q47" s="19">
        <v>6126</v>
      </c>
      <c r="R47" s="41">
        <v>2995</v>
      </c>
      <c r="S47" s="42">
        <v>19510</v>
      </c>
      <c r="T47" s="22"/>
      <c r="U47" s="22"/>
      <c r="V47" s="41"/>
      <c r="W47" s="42"/>
      <c r="X47" s="22"/>
      <c r="Y47" s="22"/>
      <c r="Z47" s="41"/>
      <c r="AA47" s="42"/>
      <c r="AB47" s="22"/>
      <c r="AC47" s="22"/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1647</v>
      </c>
      <c r="B48" s="37" t="s">
        <v>95</v>
      </c>
      <c r="C48" s="38" t="s">
        <v>96</v>
      </c>
      <c r="D48" s="24">
        <f t="shared" si="0"/>
        <v>3023057</v>
      </c>
      <c r="E48" s="32">
        <f t="shared" si="1"/>
        <v>2448842</v>
      </c>
      <c r="F48" s="28">
        <v>479183</v>
      </c>
      <c r="G48" s="29">
        <v>29012</v>
      </c>
      <c r="H48" s="19">
        <v>460803</v>
      </c>
      <c r="I48" s="19">
        <v>86840</v>
      </c>
      <c r="J48" s="39">
        <v>479437</v>
      </c>
      <c r="K48" s="40">
        <v>5319</v>
      </c>
      <c r="L48" s="19">
        <v>426013</v>
      </c>
      <c r="M48" s="19">
        <v>8931</v>
      </c>
      <c r="N48" s="39">
        <v>413074</v>
      </c>
      <c r="O48" s="40">
        <v>932650</v>
      </c>
      <c r="P48" s="22">
        <v>374671</v>
      </c>
      <c r="Q48" s="22">
        <v>14820</v>
      </c>
      <c r="R48" s="39">
        <v>389876</v>
      </c>
      <c r="S48" s="40">
        <v>1371270</v>
      </c>
      <c r="T48" s="19"/>
      <c r="U48" s="19"/>
      <c r="V48" s="39"/>
      <c r="W48" s="40"/>
      <c r="X48" s="19"/>
      <c r="Y48" s="19"/>
      <c r="Z48" s="39"/>
      <c r="AA48" s="40"/>
      <c r="AB48" s="19"/>
      <c r="AC48" s="19"/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1647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1647</v>
      </c>
      <c r="B50" s="37" t="s">
        <v>99</v>
      </c>
      <c r="C50" s="38" t="s">
        <v>100</v>
      </c>
      <c r="D50" s="24">
        <f t="shared" si="0"/>
        <v>477566.34</v>
      </c>
      <c r="E50" s="32">
        <f t="shared" si="1"/>
        <v>353442.18</v>
      </c>
      <c r="F50" s="28">
        <v>56247.41</v>
      </c>
      <c r="G50" s="29">
        <v>0</v>
      </c>
      <c r="H50" s="19">
        <v>93769.29</v>
      </c>
      <c r="I50" s="19">
        <v>0</v>
      </c>
      <c r="J50" s="39">
        <v>85205.53</v>
      </c>
      <c r="K50" s="40">
        <v>0</v>
      </c>
      <c r="L50" s="19">
        <v>55552.66</v>
      </c>
      <c r="M50" s="19">
        <v>0</v>
      </c>
      <c r="N50" s="39">
        <v>57594.16</v>
      </c>
      <c r="O50" s="40">
        <v>178974.82</v>
      </c>
      <c r="P50" s="19">
        <v>55429.17</v>
      </c>
      <c r="Q50" s="19">
        <v>0</v>
      </c>
      <c r="R50" s="39">
        <v>73768.12</v>
      </c>
      <c r="S50" s="40">
        <v>174467.36</v>
      </c>
      <c r="T50" s="19"/>
      <c r="U50" s="19"/>
      <c r="V50" s="39"/>
      <c r="W50" s="40"/>
      <c r="X50" s="19"/>
      <c r="Y50" s="19"/>
      <c r="Z50" s="39"/>
      <c r="AA50" s="40"/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1647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1647</v>
      </c>
      <c r="B52" s="37" t="s">
        <v>103</v>
      </c>
      <c r="C52" s="38" t="s">
        <v>104</v>
      </c>
      <c r="D52" s="24">
        <f t="shared" si="0"/>
        <v>23280</v>
      </c>
      <c r="E52" s="32">
        <f t="shared" si="1"/>
        <v>2282</v>
      </c>
      <c r="F52" s="28"/>
      <c r="G52" s="29"/>
      <c r="H52" s="19"/>
      <c r="I52" s="19"/>
      <c r="J52" s="39"/>
      <c r="K52" s="40"/>
      <c r="L52" s="19"/>
      <c r="M52" s="19"/>
      <c r="N52" s="39">
        <v>2718</v>
      </c>
      <c r="O52" s="40">
        <v>0</v>
      </c>
      <c r="P52" s="22">
        <v>15562</v>
      </c>
      <c r="Q52" s="22">
        <v>0</v>
      </c>
      <c r="R52" s="39">
        <v>5000</v>
      </c>
      <c r="S52" s="40">
        <v>2282</v>
      </c>
      <c r="T52" s="19"/>
      <c r="U52" s="19"/>
      <c r="V52" s="39"/>
      <c r="W52" s="40"/>
      <c r="X52" s="19"/>
      <c r="Y52" s="19"/>
      <c r="Z52" s="39"/>
      <c r="AA52" s="40"/>
      <c r="AB52" s="19"/>
      <c r="AC52" s="19"/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1647</v>
      </c>
      <c r="B53" s="37" t="s">
        <v>105</v>
      </c>
      <c r="C53" s="38" t="s">
        <v>106</v>
      </c>
      <c r="D53" s="24">
        <f t="shared" si="0"/>
        <v>676394</v>
      </c>
      <c r="E53" s="32">
        <f t="shared" si="1"/>
        <v>643361.75</v>
      </c>
      <c r="F53" s="28">
        <v>135221.75</v>
      </c>
      <c r="G53" s="29">
        <v>141361.25</v>
      </c>
      <c r="H53" s="19">
        <v>99509</v>
      </c>
      <c r="I53" s="19">
        <v>121217</v>
      </c>
      <c r="J53" s="39">
        <v>165096.5</v>
      </c>
      <c r="K53" s="40">
        <v>92444.5</v>
      </c>
      <c r="L53" s="19">
        <v>56918.25</v>
      </c>
      <c r="M53" s="19">
        <v>82128.75</v>
      </c>
      <c r="N53" s="39">
        <v>27923.25</v>
      </c>
      <c r="O53" s="40">
        <v>159766.75</v>
      </c>
      <c r="P53" s="19">
        <v>51602.5</v>
      </c>
      <c r="Q53" s="19">
        <v>19910</v>
      </c>
      <c r="R53" s="39">
        <v>140122.75</v>
      </c>
      <c r="S53" s="40">
        <v>26533.5</v>
      </c>
      <c r="T53" s="19"/>
      <c r="U53" s="19"/>
      <c r="V53" s="39"/>
      <c r="W53" s="40"/>
      <c r="X53" s="19"/>
      <c r="Y53" s="19"/>
      <c r="Z53" s="39"/>
      <c r="AA53" s="40"/>
      <c r="AB53" s="19"/>
      <c r="AC53" s="19"/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1647</v>
      </c>
      <c r="B54" s="37" t="s">
        <v>107</v>
      </c>
      <c r="C54" s="38" t="s">
        <v>108</v>
      </c>
      <c r="D54" s="24">
        <f t="shared" si="0"/>
        <v>1983611.45</v>
      </c>
      <c r="E54" s="32">
        <f t="shared" si="1"/>
        <v>1012576.75</v>
      </c>
      <c r="F54" s="28">
        <v>424136.75</v>
      </c>
      <c r="G54" s="29">
        <v>177153.5</v>
      </c>
      <c r="H54" s="19">
        <v>296147.5</v>
      </c>
      <c r="I54" s="19">
        <v>210331.25</v>
      </c>
      <c r="J54" s="39">
        <v>301629</v>
      </c>
      <c r="K54" s="40">
        <v>145301.25</v>
      </c>
      <c r="L54" s="19">
        <v>392288.5</v>
      </c>
      <c r="M54" s="19">
        <v>221601.5</v>
      </c>
      <c r="N54" s="39">
        <v>165024.20000000001</v>
      </c>
      <c r="O54" s="40">
        <v>68093.75</v>
      </c>
      <c r="P54" s="19">
        <v>253840</v>
      </c>
      <c r="Q54" s="19">
        <v>88772.5</v>
      </c>
      <c r="R54" s="39">
        <v>150545.5</v>
      </c>
      <c r="S54" s="40">
        <v>101323</v>
      </c>
      <c r="T54" s="19"/>
      <c r="U54" s="19"/>
      <c r="V54" s="39"/>
      <c r="W54" s="40"/>
      <c r="X54" s="19"/>
      <c r="Y54" s="19"/>
      <c r="Z54" s="39"/>
      <c r="AA54" s="40"/>
      <c r="AB54" s="19"/>
      <c r="AC54" s="19"/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1647</v>
      </c>
      <c r="B55" s="37" t="s">
        <v>109</v>
      </c>
      <c r="C55" s="38" t="s">
        <v>110</v>
      </c>
      <c r="D55" s="24">
        <f t="shared" si="0"/>
        <v>5253103</v>
      </c>
      <c r="E55" s="32">
        <f t="shared" si="1"/>
        <v>2138859.7599999998</v>
      </c>
      <c r="F55" s="28">
        <v>1013035</v>
      </c>
      <c r="G55" s="29">
        <v>198613</v>
      </c>
      <c r="H55" s="19">
        <v>927104.5</v>
      </c>
      <c r="I55" s="19">
        <v>321594.5</v>
      </c>
      <c r="J55" s="39">
        <v>683386</v>
      </c>
      <c r="K55" s="40">
        <v>451514.51</v>
      </c>
      <c r="L55" s="19">
        <v>581746</v>
      </c>
      <c r="M55" s="19">
        <v>569905</v>
      </c>
      <c r="N55" s="39">
        <v>1414762</v>
      </c>
      <c r="O55" s="40">
        <v>442396</v>
      </c>
      <c r="P55" s="19">
        <v>342700</v>
      </c>
      <c r="Q55" s="19">
        <v>109934.75</v>
      </c>
      <c r="R55" s="39">
        <v>290369.5</v>
      </c>
      <c r="S55" s="40">
        <v>44902</v>
      </c>
      <c r="T55" s="19"/>
      <c r="U55" s="19"/>
      <c r="V55" s="39"/>
      <c r="W55" s="40"/>
      <c r="X55" s="19"/>
      <c r="Y55" s="19"/>
      <c r="Z55" s="39"/>
      <c r="AA55" s="40"/>
      <c r="AB55" s="19"/>
      <c r="AC55" s="19"/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1647</v>
      </c>
      <c r="B56" s="37" t="s">
        <v>111</v>
      </c>
      <c r="C56" s="38" t="s">
        <v>112</v>
      </c>
      <c r="D56" s="24">
        <f t="shared" si="0"/>
        <v>488600</v>
      </c>
      <c r="E56" s="32">
        <f t="shared" si="1"/>
        <v>473900</v>
      </c>
      <c r="F56" s="28">
        <v>28100</v>
      </c>
      <c r="G56" s="29">
        <v>80750</v>
      </c>
      <c r="H56" s="19">
        <v>88900</v>
      </c>
      <c r="I56" s="19">
        <v>72250</v>
      </c>
      <c r="J56" s="39">
        <v>0</v>
      </c>
      <c r="K56" s="40">
        <v>88900</v>
      </c>
      <c r="L56" s="19">
        <v>166050</v>
      </c>
      <c r="M56" s="19">
        <v>86850</v>
      </c>
      <c r="N56" s="39">
        <v>65950</v>
      </c>
      <c r="O56" s="40">
        <v>0</v>
      </c>
      <c r="P56" s="19">
        <v>57000</v>
      </c>
      <c r="Q56" s="19">
        <v>79200</v>
      </c>
      <c r="R56" s="39">
        <v>82600</v>
      </c>
      <c r="S56" s="40">
        <v>65950</v>
      </c>
      <c r="T56" s="19"/>
      <c r="U56" s="19"/>
      <c r="V56" s="39"/>
      <c r="W56" s="40"/>
      <c r="X56" s="19"/>
      <c r="Y56" s="19"/>
      <c r="Z56" s="39"/>
      <c r="AA56" s="40"/>
      <c r="AB56" s="19"/>
      <c r="AC56" s="19"/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1647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1647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1647</v>
      </c>
      <c r="B59" s="37" t="s">
        <v>117</v>
      </c>
      <c r="C59" s="38" t="s">
        <v>118</v>
      </c>
      <c r="D59" s="24">
        <f t="shared" si="0"/>
        <v>0</v>
      </c>
      <c r="E59" s="32">
        <f t="shared" si="1"/>
        <v>0</v>
      </c>
      <c r="F59" s="28"/>
      <c r="G59" s="29"/>
      <c r="H59" s="22"/>
      <c r="I59" s="22"/>
      <c r="J59" s="41"/>
      <c r="K59" s="42"/>
      <c r="L59" s="22"/>
      <c r="M59" s="22"/>
      <c r="N59" s="41"/>
      <c r="O59" s="42"/>
      <c r="P59" s="22"/>
      <c r="Q59" s="22"/>
      <c r="R59" s="41"/>
      <c r="S59" s="42"/>
      <c r="T59" s="22"/>
      <c r="U59" s="22"/>
      <c r="V59" s="41"/>
      <c r="W59" s="42"/>
      <c r="X59" s="22"/>
      <c r="Y59" s="22"/>
      <c r="Z59" s="41"/>
      <c r="AA59" s="42"/>
      <c r="AB59" s="22"/>
      <c r="AC59" s="22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1647</v>
      </c>
      <c r="B60" s="37" t="s">
        <v>119</v>
      </c>
      <c r="C60" s="38" t="s">
        <v>120</v>
      </c>
      <c r="D60" s="24">
        <f t="shared" si="0"/>
        <v>0</v>
      </c>
      <c r="E60" s="32">
        <f t="shared" si="1"/>
        <v>0</v>
      </c>
      <c r="F60" s="28"/>
      <c r="G60" s="29"/>
      <c r="H60" s="22"/>
      <c r="I60" s="22"/>
      <c r="J60" s="41"/>
      <c r="K60" s="42"/>
      <c r="L60" s="22"/>
      <c r="M60" s="22"/>
      <c r="N60" s="41"/>
      <c r="O60" s="42"/>
      <c r="P60" s="22"/>
      <c r="Q60" s="22"/>
      <c r="R60" s="41"/>
      <c r="S60" s="42"/>
      <c r="T60" s="22"/>
      <c r="U60" s="22"/>
      <c r="V60" s="41"/>
      <c r="W60" s="42"/>
      <c r="X60" s="22"/>
      <c r="Y60" s="22"/>
      <c r="Z60" s="41"/>
      <c r="AA60" s="42"/>
      <c r="AB60" s="22"/>
      <c r="AC60" s="22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1647</v>
      </c>
      <c r="B61" s="37" t="s">
        <v>121</v>
      </c>
      <c r="C61" s="38" t="s">
        <v>122</v>
      </c>
      <c r="D61" s="24">
        <f t="shared" si="0"/>
        <v>60624129.770000003</v>
      </c>
      <c r="E61" s="32">
        <f t="shared" si="1"/>
        <v>60624129.770000003</v>
      </c>
      <c r="F61" s="28">
        <v>9302610.4499999993</v>
      </c>
      <c r="G61" s="29">
        <v>9302610.4499999993</v>
      </c>
      <c r="H61" s="19">
        <v>8508928.0500000007</v>
      </c>
      <c r="I61" s="19">
        <v>8508928.0500000007</v>
      </c>
      <c r="J61" s="39">
        <v>8409165.4499999993</v>
      </c>
      <c r="K61" s="40">
        <v>8409165.4499999993</v>
      </c>
      <c r="L61" s="19">
        <v>9696062.9000000004</v>
      </c>
      <c r="M61" s="19">
        <v>9696062.9000000004</v>
      </c>
      <c r="N61" s="39">
        <v>8374065.5</v>
      </c>
      <c r="O61" s="40">
        <v>8374065.5</v>
      </c>
      <c r="P61" s="22">
        <v>9343171.0700000003</v>
      </c>
      <c r="Q61" s="22">
        <v>9343171.0700000003</v>
      </c>
      <c r="R61" s="39">
        <v>6990126.3499999996</v>
      </c>
      <c r="S61" s="40">
        <v>6990126.3499999996</v>
      </c>
      <c r="T61" s="19"/>
      <c r="U61" s="19"/>
      <c r="V61" s="39"/>
      <c r="W61" s="40"/>
      <c r="X61" s="19"/>
      <c r="Y61" s="19"/>
      <c r="Z61" s="39"/>
      <c r="AA61" s="40"/>
      <c r="AB61" s="19"/>
      <c r="AC61" s="19"/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1647</v>
      </c>
      <c r="B62" s="37" t="s">
        <v>123</v>
      </c>
      <c r="C62" s="38" t="s">
        <v>124</v>
      </c>
      <c r="D62" s="24">
        <f t="shared" si="0"/>
        <v>148897814.74000001</v>
      </c>
      <c r="E62" s="32">
        <f t="shared" si="1"/>
        <v>144841373.53</v>
      </c>
      <c r="F62" s="28">
        <v>21858930.800000001</v>
      </c>
      <c r="G62" s="29">
        <v>3239.5</v>
      </c>
      <c r="H62" s="19">
        <v>24905475.190000001</v>
      </c>
      <c r="I62" s="19">
        <v>26292276.390000001</v>
      </c>
      <c r="J62" s="39">
        <v>21424331.899999999</v>
      </c>
      <c r="K62" s="40">
        <v>29307569.399999999</v>
      </c>
      <c r="L62" s="19">
        <v>22310425.190000001</v>
      </c>
      <c r="M62" s="19">
        <v>25817972.789999999</v>
      </c>
      <c r="N62" s="39">
        <v>21970601.440000001</v>
      </c>
      <c r="O62" s="40">
        <v>22421152.739999998</v>
      </c>
      <c r="P62" s="19">
        <v>19229615.850000001</v>
      </c>
      <c r="Q62" s="19">
        <v>21514904.550000001</v>
      </c>
      <c r="R62" s="39">
        <v>17198434.370000001</v>
      </c>
      <c r="S62" s="40">
        <v>19484258.16</v>
      </c>
      <c r="T62" s="19"/>
      <c r="U62" s="19"/>
      <c r="V62" s="39"/>
      <c r="W62" s="40"/>
      <c r="X62" s="19"/>
      <c r="Y62" s="19"/>
      <c r="Z62" s="39"/>
      <c r="AA62" s="40"/>
      <c r="AB62" s="19"/>
      <c r="AC62" s="19"/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1647</v>
      </c>
      <c r="B63" s="37" t="s">
        <v>125</v>
      </c>
      <c r="C63" s="38" t="s">
        <v>126</v>
      </c>
      <c r="D63" s="24">
        <f t="shared" si="0"/>
        <v>1431869.5</v>
      </c>
      <c r="E63" s="32">
        <f t="shared" si="1"/>
        <v>1431869.5</v>
      </c>
      <c r="F63" s="28">
        <v>135543.5</v>
      </c>
      <c r="G63" s="29">
        <v>135543.5</v>
      </c>
      <c r="H63" s="19">
        <v>126608.25</v>
      </c>
      <c r="I63" s="19">
        <v>126608.25</v>
      </c>
      <c r="J63" s="39">
        <v>157742</v>
      </c>
      <c r="K63" s="40">
        <v>157742</v>
      </c>
      <c r="L63" s="19">
        <v>295425</v>
      </c>
      <c r="M63" s="19">
        <v>295425</v>
      </c>
      <c r="N63" s="39">
        <v>264861.5</v>
      </c>
      <c r="O63" s="40">
        <v>264861.5</v>
      </c>
      <c r="P63" s="19">
        <v>248044</v>
      </c>
      <c r="Q63" s="19">
        <v>248044</v>
      </c>
      <c r="R63" s="39">
        <v>203645.25</v>
      </c>
      <c r="S63" s="40">
        <v>203645.25</v>
      </c>
      <c r="T63" s="19"/>
      <c r="U63" s="19"/>
      <c r="V63" s="39"/>
      <c r="W63" s="40"/>
      <c r="X63" s="19"/>
      <c r="Y63" s="19"/>
      <c r="Z63" s="39"/>
      <c r="AA63" s="40"/>
      <c r="AB63" s="19"/>
      <c r="AC63" s="19"/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1647</v>
      </c>
      <c r="B64" s="37" t="s">
        <v>127</v>
      </c>
      <c r="C64" s="38" t="s">
        <v>128</v>
      </c>
      <c r="D64" s="24">
        <f t="shared" si="0"/>
        <v>28961616.400000002</v>
      </c>
      <c r="E64" s="32">
        <f t="shared" si="1"/>
        <v>28557975.549999997</v>
      </c>
      <c r="F64" s="28">
        <v>4572100.05</v>
      </c>
      <c r="G64" s="29">
        <v>3421167.1</v>
      </c>
      <c r="H64" s="19">
        <v>4315343.3</v>
      </c>
      <c r="I64" s="19">
        <v>3767829.8</v>
      </c>
      <c r="J64" s="39">
        <v>4061449.5</v>
      </c>
      <c r="K64" s="40">
        <v>3557758.05</v>
      </c>
      <c r="L64" s="19">
        <v>4532551</v>
      </c>
      <c r="M64" s="19">
        <v>3364179.25</v>
      </c>
      <c r="N64" s="39">
        <v>3981033</v>
      </c>
      <c r="O64" s="40">
        <v>5269483.75</v>
      </c>
      <c r="P64" s="19">
        <v>4164024</v>
      </c>
      <c r="Q64" s="19">
        <v>3235027.7</v>
      </c>
      <c r="R64" s="39">
        <v>3335115.55</v>
      </c>
      <c r="S64" s="40">
        <v>5942529.9000000004</v>
      </c>
      <c r="T64" s="19"/>
      <c r="U64" s="19"/>
      <c r="V64" s="39"/>
      <c r="W64" s="40"/>
      <c r="X64" s="19"/>
      <c r="Y64" s="19"/>
      <c r="Z64" s="39"/>
      <c r="AA64" s="40"/>
      <c r="AB64" s="19"/>
      <c r="AC64" s="19"/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1647</v>
      </c>
      <c r="B65" s="37" t="s">
        <v>129</v>
      </c>
      <c r="C65" s="38" t="s">
        <v>130</v>
      </c>
      <c r="D65" s="24">
        <f t="shared" si="0"/>
        <v>3975.5</v>
      </c>
      <c r="E65" s="32">
        <f t="shared" si="1"/>
        <v>3975.5</v>
      </c>
      <c r="F65" s="28">
        <v>0</v>
      </c>
      <c r="G65" s="29">
        <v>0</v>
      </c>
      <c r="H65" s="19">
        <v>0</v>
      </c>
      <c r="I65" s="19">
        <v>0</v>
      </c>
      <c r="J65" s="39">
        <v>1925.5</v>
      </c>
      <c r="K65" s="40">
        <v>1925.5</v>
      </c>
      <c r="L65" s="19">
        <v>2050</v>
      </c>
      <c r="M65" s="19">
        <v>2050</v>
      </c>
      <c r="N65" s="39">
        <v>0</v>
      </c>
      <c r="O65" s="40">
        <v>0</v>
      </c>
      <c r="P65" s="19">
        <v>0</v>
      </c>
      <c r="Q65" s="19">
        <v>0</v>
      </c>
      <c r="R65" s="39">
        <v>0</v>
      </c>
      <c r="S65" s="40">
        <v>0</v>
      </c>
      <c r="T65" s="19"/>
      <c r="U65" s="19"/>
      <c r="V65" s="39"/>
      <c r="W65" s="40"/>
      <c r="X65" s="19"/>
      <c r="Y65" s="19"/>
      <c r="Z65" s="39"/>
      <c r="AA65" s="40"/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1647</v>
      </c>
      <c r="B66" s="37" t="s">
        <v>131</v>
      </c>
      <c r="C66" s="38" t="s">
        <v>132</v>
      </c>
      <c r="D66" s="24">
        <f t="shared" si="0"/>
        <v>164336.5</v>
      </c>
      <c r="E66" s="32">
        <f t="shared" si="1"/>
        <v>170446.5</v>
      </c>
      <c r="F66" s="28">
        <v>27458</v>
      </c>
      <c r="G66" s="29">
        <v>20302</v>
      </c>
      <c r="H66" s="19">
        <v>50815.5</v>
      </c>
      <c r="I66" s="19">
        <v>26588</v>
      </c>
      <c r="J66" s="39">
        <v>14908</v>
      </c>
      <c r="K66" s="40">
        <v>48267</v>
      </c>
      <c r="L66" s="19">
        <v>15030</v>
      </c>
      <c r="M66" s="19">
        <v>15439</v>
      </c>
      <c r="N66" s="39">
        <v>25166</v>
      </c>
      <c r="O66" s="40">
        <v>16354</v>
      </c>
      <c r="P66" s="19">
        <v>9607</v>
      </c>
      <c r="Q66" s="19">
        <v>28678</v>
      </c>
      <c r="R66" s="39">
        <v>21352</v>
      </c>
      <c r="S66" s="40">
        <v>14818.5</v>
      </c>
      <c r="T66" s="19"/>
      <c r="U66" s="19"/>
      <c r="V66" s="39"/>
      <c r="W66" s="40"/>
      <c r="X66" s="19"/>
      <c r="Y66" s="19"/>
      <c r="Z66" s="39"/>
      <c r="AA66" s="40"/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1647</v>
      </c>
      <c r="B67" s="37" t="s">
        <v>133</v>
      </c>
      <c r="C67" s="38" t="s">
        <v>134</v>
      </c>
      <c r="D67" s="24">
        <f t="shared" si="0"/>
        <v>8787320</v>
      </c>
      <c r="E67" s="32">
        <f t="shared" si="1"/>
        <v>8327707.75</v>
      </c>
      <c r="F67" s="28">
        <v>425909.75</v>
      </c>
      <c r="G67" s="29">
        <v>0</v>
      </c>
      <c r="H67" s="19">
        <v>1717566</v>
      </c>
      <c r="I67" s="19">
        <v>624140.80000000005</v>
      </c>
      <c r="J67" s="39">
        <v>780942.75</v>
      </c>
      <c r="K67" s="40">
        <v>1711218.45</v>
      </c>
      <c r="L67" s="19">
        <v>1617158</v>
      </c>
      <c r="M67" s="19">
        <v>1054098.5</v>
      </c>
      <c r="N67" s="39">
        <v>1135872.8999999999</v>
      </c>
      <c r="O67" s="40">
        <v>1415987.95</v>
      </c>
      <c r="P67" s="19">
        <v>1185192.75</v>
      </c>
      <c r="Q67" s="19">
        <v>802425.95</v>
      </c>
      <c r="R67" s="39">
        <v>1924677.85</v>
      </c>
      <c r="S67" s="40">
        <v>2719836.1</v>
      </c>
      <c r="T67" s="19"/>
      <c r="U67" s="19"/>
      <c r="V67" s="39"/>
      <c r="W67" s="40"/>
      <c r="X67" s="19"/>
      <c r="Y67" s="19"/>
      <c r="Z67" s="39"/>
      <c r="AA67" s="40"/>
      <c r="AB67" s="19"/>
      <c r="AC67" s="19"/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1647</v>
      </c>
      <c r="B68" s="37" t="s">
        <v>135</v>
      </c>
      <c r="C68" s="38" t="s">
        <v>136</v>
      </c>
      <c r="D68" s="24">
        <f t="shared" ref="D68:D131" si="2">F68+H68+J68+L68+N68+P68+R68+T68+V68+X68+Z68+AB68</f>
        <v>23686063.350000001</v>
      </c>
      <c r="E68" s="32">
        <f t="shared" ref="E68:E131" si="3">G68+I68+K68+M68+O68+Q68+S68+U68+W68+Y68+AA68+AC68</f>
        <v>23728053.350000001</v>
      </c>
      <c r="F68" s="28">
        <v>1263724</v>
      </c>
      <c r="G68" s="29">
        <v>0</v>
      </c>
      <c r="H68" s="19">
        <v>5398816.3700000001</v>
      </c>
      <c r="I68" s="19">
        <v>5550249.3700000001</v>
      </c>
      <c r="J68" s="39">
        <v>3890016.13</v>
      </c>
      <c r="K68" s="40">
        <v>4532725.13</v>
      </c>
      <c r="L68" s="19">
        <v>3868856.33</v>
      </c>
      <c r="M68" s="19">
        <v>3854091.93</v>
      </c>
      <c r="N68" s="39">
        <v>3107582.7</v>
      </c>
      <c r="O68" s="40">
        <v>3515305.8</v>
      </c>
      <c r="P68" s="19">
        <v>3309818</v>
      </c>
      <c r="Q68" s="19">
        <v>3289567.05</v>
      </c>
      <c r="R68" s="39">
        <v>2847249.82</v>
      </c>
      <c r="S68" s="40">
        <v>2986114.07</v>
      </c>
      <c r="T68" s="19"/>
      <c r="U68" s="19"/>
      <c r="V68" s="39"/>
      <c r="W68" s="40"/>
      <c r="X68" s="19"/>
      <c r="Y68" s="19"/>
      <c r="Z68" s="39"/>
      <c r="AA68" s="40"/>
      <c r="AB68" s="19"/>
      <c r="AC68" s="19"/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1647</v>
      </c>
      <c r="B69" s="37" t="s">
        <v>137</v>
      </c>
      <c r="C69" s="38" t="s">
        <v>138</v>
      </c>
      <c r="D69" s="24">
        <f t="shared" si="2"/>
        <v>13364.5</v>
      </c>
      <c r="E69" s="32">
        <f t="shared" si="3"/>
        <v>731</v>
      </c>
      <c r="F69" s="28">
        <v>0</v>
      </c>
      <c r="G69" s="29">
        <v>0</v>
      </c>
      <c r="H69" s="19">
        <v>1566.5</v>
      </c>
      <c r="I69" s="19">
        <v>0</v>
      </c>
      <c r="J69" s="39">
        <v>1887</v>
      </c>
      <c r="K69" s="40">
        <v>0</v>
      </c>
      <c r="L69" s="19">
        <v>650</v>
      </c>
      <c r="M69" s="19">
        <v>0</v>
      </c>
      <c r="N69" s="39">
        <v>6232</v>
      </c>
      <c r="O69" s="40">
        <v>277</v>
      </c>
      <c r="P69" s="19">
        <v>964</v>
      </c>
      <c r="Q69" s="19">
        <v>0</v>
      </c>
      <c r="R69" s="39">
        <v>2065</v>
      </c>
      <c r="S69" s="40">
        <v>454</v>
      </c>
      <c r="T69" s="19"/>
      <c r="U69" s="19"/>
      <c r="V69" s="39"/>
      <c r="W69" s="40"/>
      <c r="X69" s="19"/>
      <c r="Y69" s="19"/>
      <c r="Z69" s="39"/>
      <c r="AA69" s="40"/>
      <c r="AB69" s="19"/>
      <c r="AC69" s="19"/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1647</v>
      </c>
      <c r="B70" s="37" t="s">
        <v>139</v>
      </c>
      <c r="C70" s="38" t="s">
        <v>140</v>
      </c>
      <c r="D70" s="24">
        <f t="shared" si="2"/>
        <v>9913860.6999999993</v>
      </c>
      <c r="E70" s="32">
        <f t="shared" si="3"/>
        <v>10265682.6</v>
      </c>
      <c r="F70" s="28">
        <v>1508894.5</v>
      </c>
      <c r="G70" s="29">
        <v>2844075.75</v>
      </c>
      <c r="H70" s="19">
        <v>1341267.25</v>
      </c>
      <c r="I70" s="19">
        <v>426592.75</v>
      </c>
      <c r="J70" s="39">
        <v>1301049.75</v>
      </c>
      <c r="K70" s="40">
        <v>383695.25</v>
      </c>
      <c r="L70" s="19">
        <v>1729240.5</v>
      </c>
      <c r="M70" s="19">
        <v>816291</v>
      </c>
      <c r="N70" s="39">
        <v>1476454.5</v>
      </c>
      <c r="O70" s="40">
        <v>558900</v>
      </c>
      <c r="P70" s="19">
        <v>1340507.3500000001</v>
      </c>
      <c r="Q70" s="19">
        <v>4934431</v>
      </c>
      <c r="R70" s="39">
        <v>1216446.8500000001</v>
      </c>
      <c r="S70" s="40">
        <v>301696.84999999998</v>
      </c>
      <c r="T70" s="19"/>
      <c r="U70" s="19"/>
      <c r="V70" s="39"/>
      <c r="W70" s="40"/>
      <c r="X70" s="19"/>
      <c r="Y70" s="19"/>
      <c r="Z70" s="39"/>
      <c r="AA70" s="40"/>
      <c r="AB70" s="19"/>
      <c r="AC70" s="19"/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1647</v>
      </c>
      <c r="B71" s="37" t="s">
        <v>141</v>
      </c>
      <c r="C71" s="38" t="s">
        <v>142</v>
      </c>
      <c r="D71" s="24">
        <f t="shared" si="2"/>
        <v>7214803.9000000004</v>
      </c>
      <c r="E71" s="32">
        <f t="shared" si="3"/>
        <v>7695295.6500000004</v>
      </c>
      <c r="F71" s="28">
        <v>1087652.5</v>
      </c>
      <c r="G71" s="29">
        <v>2162655</v>
      </c>
      <c r="H71" s="19">
        <v>860359</v>
      </c>
      <c r="I71" s="19">
        <v>70952.5</v>
      </c>
      <c r="J71" s="39">
        <v>1067687.75</v>
      </c>
      <c r="K71" s="40">
        <v>278281.25</v>
      </c>
      <c r="L71" s="19">
        <v>1464598.65</v>
      </c>
      <c r="M71" s="19">
        <v>675192.15</v>
      </c>
      <c r="N71" s="39">
        <v>963417</v>
      </c>
      <c r="O71" s="40">
        <v>174010.5</v>
      </c>
      <c r="P71" s="19">
        <v>1068072.5</v>
      </c>
      <c r="Q71" s="19">
        <v>4334204.25</v>
      </c>
      <c r="R71" s="39">
        <v>703016.5</v>
      </c>
      <c r="S71" s="40">
        <v>0</v>
      </c>
      <c r="T71" s="19"/>
      <c r="U71" s="19"/>
      <c r="V71" s="39"/>
      <c r="W71" s="40"/>
      <c r="X71" s="19"/>
      <c r="Y71" s="19"/>
      <c r="Z71" s="39"/>
      <c r="AA71" s="40"/>
      <c r="AB71" s="19"/>
      <c r="AC71" s="19"/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1647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1029</v>
      </c>
      <c r="F72" s="28">
        <v>0</v>
      </c>
      <c r="G72" s="29">
        <v>1029</v>
      </c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1647</v>
      </c>
      <c r="B73" s="37" t="s">
        <v>145</v>
      </c>
      <c r="C73" s="38" t="s">
        <v>146</v>
      </c>
      <c r="D73" s="24">
        <f t="shared" si="2"/>
        <v>1578351.5</v>
      </c>
      <c r="E73" s="32">
        <f t="shared" si="3"/>
        <v>1213165.25</v>
      </c>
      <c r="F73" s="28">
        <v>146032.75</v>
      </c>
      <c r="G73" s="29">
        <v>106823.25</v>
      </c>
      <c r="H73" s="19">
        <v>175081</v>
      </c>
      <c r="I73" s="19">
        <v>147929</v>
      </c>
      <c r="J73" s="39">
        <v>129771.75</v>
      </c>
      <c r="K73" s="40">
        <v>434046.75</v>
      </c>
      <c r="L73" s="19">
        <v>488209.75</v>
      </c>
      <c r="M73" s="19">
        <v>185958.25</v>
      </c>
      <c r="N73" s="39">
        <v>340389.75</v>
      </c>
      <c r="O73" s="40">
        <v>65302</v>
      </c>
      <c r="P73" s="19">
        <v>132616.25</v>
      </c>
      <c r="Q73" s="19">
        <v>78041</v>
      </c>
      <c r="R73" s="39">
        <v>166250.25</v>
      </c>
      <c r="S73" s="40">
        <v>195065</v>
      </c>
      <c r="T73" s="19"/>
      <c r="U73" s="19"/>
      <c r="V73" s="39"/>
      <c r="W73" s="40"/>
      <c r="X73" s="19"/>
      <c r="Y73" s="19"/>
      <c r="Z73" s="39"/>
      <c r="AA73" s="40"/>
      <c r="AB73" s="19"/>
      <c r="AC73" s="19"/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1647</v>
      </c>
      <c r="B74" s="37" t="s">
        <v>147</v>
      </c>
      <c r="C74" s="38" t="s">
        <v>148</v>
      </c>
      <c r="D74" s="24">
        <f t="shared" si="2"/>
        <v>1207209</v>
      </c>
      <c r="E74" s="32">
        <f t="shared" si="3"/>
        <v>1068166</v>
      </c>
      <c r="F74" s="28">
        <v>244398.5</v>
      </c>
      <c r="G74" s="29">
        <v>47128</v>
      </c>
      <c r="H74" s="19">
        <v>282647.25</v>
      </c>
      <c r="I74" s="19">
        <v>5675</v>
      </c>
      <c r="J74" s="39">
        <v>141130.5</v>
      </c>
      <c r="K74" s="40">
        <v>13885</v>
      </c>
      <c r="L74" s="19">
        <v>300785</v>
      </c>
      <c r="M74" s="19">
        <v>143352.5</v>
      </c>
      <c r="N74" s="39">
        <v>94211.5</v>
      </c>
      <c r="O74" s="40">
        <v>21000</v>
      </c>
      <c r="P74" s="19">
        <v>125340.25</v>
      </c>
      <c r="Q74" s="19">
        <v>662990.25</v>
      </c>
      <c r="R74" s="39">
        <v>18696</v>
      </c>
      <c r="S74" s="40">
        <v>174135.25</v>
      </c>
      <c r="T74" s="19"/>
      <c r="U74" s="19"/>
      <c r="V74" s="39"/>
      <c r="W74" s="40"/>
      <c r="X74" s="19"/>
      <c r="Y74" s="19"/>
      <c r="Z74" s="39"/>
      <c r="AA74" s="40"/>
      <c r="AB74" s="19"/>
      <c r="AC74" s="19"/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1647</v>
      </c>
      <c r="B75" s="37" t="s">
        <v>149</v>
      </c>
      <c r="C75" s="38" t="s">
        <v>150</v>
      </c>
      <c r="D75" s="24">
        <f t="shared" si="2"/>
        <v>743837.75</v>
      </c>
      <c r="E75" s="32">
        <f t="shared" si="3"/>
        <v>797898</v>
      </c>
      <c r="F75" s="28">
        <v>59741.5</v>
      </c>
      <c r="G75" s="29">
        <v>3469.5</v>
      </c>
      <c r="H75" s="19">
        <v>117469.75</v>
      </c>
      <c r="I75" s="19">
        <v>30696</v>
      </c>
      <c r="J75" s="39">
        <v>169120.75</v>
      </c>
      <c r="K75" s="40">
        <v>20307</v>
      </c>
      <c r="L75" s="19">
        <v>139003.75</v>
      </c>
      <c r="M75" s="19">
        <v>301640.25</v>
      </c>
      <c r="N75" s="39">
        <v>57603</v>
      </c>
      <c r="O75" s="40">
        <v>0</v>
      </c>
      <c r="P75" s="19">
        <v>58304</v>
      </c>
      <c r="Q75" s="19">
        <v>16520</v>
      </c>
      <c r="R75" s="39">
        <v>142595</v>
      </c>
      <c r="S75" s="40">
        <v>425265.25</v>
      </c>
      <c r="T75" s="19"/>
      <c r="U75" s="19"/>
      <c r="V75" s="39"/>
      <c r="W75" s="40"/>
      <c r="X75" s="19"/>
      <c r="Y75" s="19"/>
      <c r="Z75" s="39"/>
      <c r="AA75" s="40"/>
      <c r="AB75" s="19"/>
      <c r="AC75" s="19"/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1647</v>
      </c>
      <c r="B76" s="37" t="s">
        <v>151</v>
      </c>
      <c r="C76" s="38" t="s">
        <v>152</v>
      </c>
      <c r="D76" s="24">
        <f t="shared" si="2"/>
        <v>487457.25</v>
      </c>
      <c r="E76" s="32">
        <f t="shared" si="3"/>
        <v>204094.5</v>
      </c>
      <c r="F76" s="28">
        <v>30583.5</v>
      </c>
      <c r="G76" s="29">
        <v>81600.5</v>
      </c>
      <c r="H76" s="19">
        <v>54059</v>
      </c>
      <c r="I76" s="19">
        <v>0</v>
      </c>
      <c r="J76" s="39">
        <v>39110</v>
      </c>
      <c r="K76" s="40">
        <v>5105</v>
      </c>
      <c r="L76" s="19">
        <v>65138.25</v>
      </c>
      <c r="M76" s="19">
        <v>25712</v>
      </c>
      <c r="N76" s="39">
        <v>133715.25</v>
      </c>
      <c r="O76" s="40">
        <v>6085</v>
      </c>
      <c r="P76" s="19">
        <v>89960</v>
      </c>
      <c r="Q76" s="19">
        <v>15920</v>
      </c>
      <c r="R76" s="39">
        <v>74891.25</v>
      </c>
      <c r="S76" s="40">
        <v>69672</v>
      </c>
      <c r="T76" s="19"/>
      <c r="U76" s="19"/>
      <c r="V76" s="39"/>
      <c r="W76" s="40"/>
      <c r="X76" s="19"/>
      <c r="Y76" s="19"/>
      <c r="Z76" s="39"/>
      <c r="AA76" s="40"/>
      <c r="AB76" s="19"/>
      <c r="AC76" s="19"/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1647</v>
      </c>
      <c r="B77" s="37" t="s">
        <v>153</v>
      </c>
      <c r="C77" s="38" t="s">
        <v>154</v>
      </c>
      <c r="D77" s="24">
        <f t="shared" si="2"/>
        <v>942991</v>
      </c>
      <c r="E77" s="32">
        <f t="shared" si="3"/>
        <v>1388891</v>
      </c>
      <c r="F77" s="28">
        <v>421800</v>
      </c>
      <c r="G77" s="29">
        <v>282500</v>
      </c>
      <c r="H77" s="19">
        <v>157600</v>
      </c>
      <c r="I77" s="19">
        <v>0</v>
      </c>
      <c r="J77" s="39">
        <v>0</v>
      </c>
      <c r="K77" s="40">
        <v>0</v>
      </c>
      <c r="L77" s="19">
        <v>25000</v>
      </c>
      <c r="M77" s="19">
        <v>421800</v>
      </c>
      <c r="N77" s="39">
        <v>165200</v>
      </c>
      <c r="O77" s="40">
        <v>395700</v>
      </c>
      <c r="P77" s="19">
        <v>98691</v>
      </c>
      <c r="Q77" s="19">
        <v>0</v>
      </c>
      <c r="R77" s="39">
        <v>74700</v>
      </c>
      <c r="S77" s="40">
        <v>288891</v>
      </c>
      <c r="T77" s="19"/>
      <c r="U77" s="19"/>
      <c r="V77" s="39"/>
      <c r="W77" s="40"/>
      <c r="X77" s="19"/>
      <c r="Y77" s="19"/>
      <c r="Z77" s="39"/>
      <c r="AA77" s="40"/>
      <c r="AB77" s="19"/>
      <c r="AC77" s="19"/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1647</v>
      </c>
      <c r="B78" s="37" t="s">
        <v>155</v>
      </c>
      <c r="C78" s="38" t="s">
        <v>156</v>
      </c>
      <c r="D78" s="24">
        <f t="shared" si="2"/>
        <v>26519523.350000001</v>
      </c>
      <c r="E78" s="32">
        <f t="shared" si="3"/>
        <v>22723161.199999999</v>
      </c>
      <c r="F78" s="28">
        <v>4376219.75</v>
      </c>
      <c r="G78" s="29">
        <v>3481323.4</v>
      </c>
      <c r="H78" s="19">
        <v>3800859.75</v>
      </c>
      <c r="I78" s="19">
        <v>5015210.75</v>
      </c>
      <c r="J78" s="39">
        <v>3578592.05</v>
      </c>
      <c r="K78" s="40">
        <v>1634</v>
      </c>
      <c r="L78" s="19">
        <v>4147318</v>
      </c>
      <c r="M78" s="19">
        <v>7224626.2999999998</v>
      </c>
      <c r="N78" s="39">
        <v>3479871</v>
      </c>
      <c r="O78" s="40">
        <v>2661066.75</v>
      </c>
      <c r="P78" s="19">
        <v>3921715.55</v>
      </c>
      <c r="Q78" s="19">
        <v>2867347.5</v>
      </c>
      <c r="R78" s="39">
        <v>3214947.25</v>
      </c>
      <c r="S78" s="40">
        <v>1471952.5</v>
      </c>
      <c r="T78" s="19"/>
      <c r="U78" s="19"/>
      <c r="V78" s="39"/>
      <c r="W78" s="40"/>
      <c r="X78" s="19"/>
      <c r="Y78" s="19"/>
      <c r="Z78" s="39"/>
      <c r="AA78" s="40"/>
      <c r="AB78" s="19"/>
      <c r="AC78" s="19"/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1647</v>
      </c>
      <c r="B79" s="37" t="s">
        <v>157</v>
      </c>
      <c r="C79" s="38" t="s">
        <v>158</v>
      </c>
      <c r="D79" s="24">
        <f t="shared" si="2"/>
        <v>15239582.909999998</v>
      </c>
      <c r="E79" s="32">
        <f t="shared" si="3"/>
        <v>15816637.640000001</v>
      </c>
      <c r="F79" s="28">
        <v>2622704.25</v>
      </c>
      <c r="G79" s="29">
        <v>314038.95</v>
      </c>
      <c r="H79" s="19">
        <v>2084990.7</v>
      </c>
      <c r="I79" s="19">
        <v>2834647.8</v>
      </c>
      <c r="J79" s="39">
        <v>1911536.15</v>
      </c>
      <c r="K79" s="40">
        <v>2060575.9</v>
      </c>
      <c r="L79" s="19">
        <v>2157299.2999999998</v>
      </c>
      <c r="M79" s="19">
        <v>4120977.52</v>
      </c>
      <c r="N79" s="39">
        <v>2811305.85</v>
      </c>
      <c r="O79" s="40">
        <v>285497.40000000002</v>
      </c>
      <c r="P79" s="19">
        <v>2290989.91</v>
      </c>
      <c r="Q79" s="19">
        <v>1858506.58</v>
      </c>
      <c r="R79" s="39">
        <v>1360756.75</v>
      </c>
      <c r="S79" s="40">
        <v>4342393.49</v>
      </c>
      <c r="T79" s="19"/>
      <c r="U79" s="19"/>
      <c r="V79" s="39"/>
      <c r="W79" s="40"/>
      <c r="X79" s="19"/>
      <c r="Y79" s="19"/>
      <c r="Z79" s="39"/>
      <c r="AA79" s="40"/>
      <c r="AB79" s="19"/>
      <c r="AC79" s="19"/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1647</v>
      </c>
      <c r="B80" s="37" t="s">
        <v>159</v>
      </c>
      <c r="C80" s="38" t="s">
        <v>160</v>
      </c>
      <c r="D80" s="24">
        <f t="shared" si="2"/>
        <v>36102</v>
      </c>
      <c r="E80" s="32">
        <f t="shared" si="3"/>
        <v>36102</v>
      </c>
      <c r="F80" s="28">
        <v>3649</v>
      </c>
      <c r="G80" s="29">
        <v>3649</v>
      </c>
      <c r="H80" s="19">
        <v>5455</v>
      </c>
      <c r="I80" s="19">
        <v>5455</v>
      </c>
      <c r="J80" s="39">
        <v>5097</v>
      </c>
      <c r="K80" s="40">
        <v>5097</v>
      </c>
      <c r="L80" s="19">
        <v>8374</v>
      </c>
      <c r="M80" s="19">
        <v>8374</v>
      </c>
      <c r="N80" s="39">
        <v>5843</v>
      </c>
      <c r="O80" s="40">
        <v>5843</v>
      </c>
      <c r="P80" s="19">
        <v>4185</v>
      </c>
      <c r="Q80" s="19">
        <v>4185</v>
      </c>
      <c r="R80" s="39">
        <v>3499</v>
      </c>
      <c r="S80" s="40">
        <v>3499</v>
      </c>
      <c r="T80" s="19"/>
      <c r="U80" s="19"/>
      <c r="V80" s="39"/>
      <c r="W80" s="40"/>
      <c r="X80" s="19"/>
      <c r="Y80" s="19"/>
      <c r="Z80" s="39"/>
      <c r="AA80" s="40"/>
      <c r="AB80" s="19"/>
      <c r="AC80" s="19"/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1647</v>
      </c>
      <c r="B81" s="37" t="s">
        <v>161</v>
      </c>
      <c r="C81" s="38" t="s">
        <v>162</v>
      </c>
      <c r="D81" s="24">
        <f t="shared" si="2"/>
        <v>35169.5</v>
      </c>
      <c r="E81" s="32">
        <f t="shared" si="3"/>
        <v>35169.5</v>
      </c>
      <c r="F81" s="28">
        <v>1890</v>
      </c>
      <c r="G81" s="29">
        <v>1890</v>
      </c>
      <c r="H81" s="19">
        <v>16778.25</v>
      </c>
      <c r="I81" s="19">
        <v>16778.25</v>
      </c>
      <c r="J81" s="39"/>
      <c r="K81" s="40"/>
      <c r="L81" s="19">
        <v>2421.25</v>
      </c>
      <c r="M81" s="19">
        <v>2421.25</v>
      </c>
      <c r="N81" s="39"/>
      <c r="O81" s="40"/>
      <c r="P81" s="19">
        <v>14080</v>
      </c>
      <c r="Q81" s="19">
        <v>14080</v>
      </c>
      <c r="R81" s="39"/>
      <c r="S81" s="40"/>
      <c r="T81" s="19"/>
      <c r="U81" s="19"/>
      <c r="V81" s="39"/>
      <c r="W81" s="40"/>
      <c r="X81" s="19"/>
      <c r="Y81" s="19"/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1647</v>
      </c>
      <c r="B82" s="37" t="s">
        <v>163</v>
      </c>
      <c r="C82" s="38" t="s">
        <v>164</v>
      </c>
      <c r="D82" s="24">
        <f t="shared" si="2"/>
        <v>100</v>
      </c>
      <c r="E82" s="32">
        <f t="shared" si="3"/>
        <v>2500</v>
      </c>
      <c r="F82" s="28">
        <v>100</v>
      </c>
      <c r="G82" s="29">
        <v>2500</v>
      </c>
      <c r="H82" s="19">
        <v>0</v>
      </c>
      <c r="I82" s="19">
        <v>0</v>
      </c>
      <c r="J82" s="39">
        <v>0</v>
      </c>
      <c r="K82" s="40">
        <v>0</v>
      </c>
      <c r="L82" s="19">
        <v>0</v>
      </c>
      <c r="M82" s="19">
        <v>0</v>
      </c>
      <c r="N82" s="39">
        <v>0</v>
      </c>
      <c r="O82" s="40">
        <v>0</v>
      </c>
      <c r="P82" s="19">
        <v>0</v>
      </c>
      <c r="Q82" s="19">
        <v>0</v>
      </c>
      <c r="R82" s="39">
        <v>0</v>
      </c>
      <c r="S82" s="40">
        <v>0</v>
      </c>
      <c r="T82" s="19"/>
      <c r="U82" s="19"/>
      <c r="V82" s="39"/>
      <c r="W82" s="40"/>
      <c r="X82" s="19"/>
      <c r="Y82" s="19"/>
      <c r="Z82" s="39"/>
      <c r="AA82" s="40"/>
      <c r="AB82" s="19"/>
      <c r="AC82" s="19"/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1647</v>
      </c>
      <c r="B83" s="37" t="s">
        <v>165</v>
      </c>
      <c r="C83" s="38" t="s">
        <v>166</v>
      </c>
      <c r="D83" s="24">
        <f t="shared" si="2"/>
        <v>36698</v>
      </c>
      <c r="E83" s="32">
        <f t="shared" si="3"/>
        <v>0</v>
      </c>
      <c r="F83" s="28">
        <v>0</v>
      </c>
      <c r="G83" s="29">
        <v>0</v>
      </c>
      <c r="H83" s="19">
        <v>13276.5</v>
      </c>
      <c r="I83" s="19">
        <v>0</v>
      </c>
      <c r="J83" s="39">
        <v>3596.5</v>
      </c>
      <c r="K83" s="40">
        <v>0</v>
      </c>
      <c r="L83" s="19">
        <v>0</v>
      </c>
      <c r="M83" s="19">
        <v>0</v>
      </c>
      <c r="N83" s="39">
        <v>13158.75</v>
      </c>
      <c r="O83" s="40">
        <v>0</v>
      </c>
      <c r="P83" s="19">
        <v>0</v>
      </c>
      <c r="Q83" s="19">
        <v>0</v>
      </c>
      <c r="R83" s="39">
        <v>6666.25</v>
      </c>
      <c r="S83" s="40">
        <v>0</v>
      </c>
      <c r="T83" s="19"/>
      <c r="U83" s="19"/>
      <c r="V83" s="39"/>
      <c r="W83" s="40"/>
      <c r="X83" s="19"/>
      <c r="Y83" s="19"/>
      <c r="Z83" s="39"/>
      <c r="AA83" s="40"/>
      <c r="AB83" s="19"/>
      <c r="AC83" s="19"/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1647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1647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1647</v>
      </c>
      <c r="B86" s="37" t="s">
        <v>171</v>
      </c>
      <c r="C86" s="38" t="s">
        <v>172</v>
      </c>
      <c r="D86" s="24">
        <f t="shared" si="2"/>
        <v>354427.5</v>
      </c>
      <c r="E86" s="32">
        <f t="shared" si="3"/>
        <v>336947</v>
      </c>
      <c r="F86" s="28">
        <v>63671</v>
      </c>
      <c r="G86" s="29">
        <v>75353.5</v>
      </c>
      <c r="H86" s="19">
        <v>31201</v>
      </c>
      <c r="I86" s="19">
        <v>49608.5</v>
      </c>
      <c r="J86" s="39">
        <v>30192</v>
      </c>
      <c r="K86" s="40">
        <v>5485</v>
      </c>
      <c r="L86" s="19">
        <v>87004.5</v>
      </c>
      <c r="M86" s="19">
        <v>54730</v>
      </c>
      <c r="N86" s="39">
        <v>25399</v>
      </c>
      <c r="O86" s="40">
        <v>71237.5</v>
      </c>
      <c r="P86" s="22">
        <v>95751.5</v>
      </c>
      <c r="Q86" s="22">
        <v>13545</v>
      </c>
      <c r="R86" s="39">
        <v>21208.5</v>
      </c>
      <c r="S86" s="40">
        <v>66987.5</v>
      </c>
      <c r="T86" s="19"/>
      <c r="U86" s="19"/>
      <c r="V86" s="39"/>
      <c r="W86" s="40"/>
      <c r="X86" s="19"/>
      <c r="Y86" s="19"/>
      <c r="Z86" s="39"/>
      <c r="AA86" s="40"/>
      <c r="AB86" s="19"/>
      <c r="AC86" s="19"/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1647</v>
      </c>
      <c r="B87" s="37" t="s">
        <v>173</v>
      </c>
      <c r="C87" s="38" t="s">
        <v>174</v>
      </c>
      <c r="D87" s="24">
        <f t="shared" si="2"/>
        <v>8666691.25</v>
      </c>
      <c r="E87" s="32">
        <f t="shared" si="3"/>
        <v>8868417</v>
      </c>
      <c r="F87" s="28">
        <v>1287663.5</v>
      </c>
      <c r="G87" s="29">
        <v>1036941.75</v>
      </c>
      <c r="H87" s="19">
        <v>1267888.25</v>
      </c>
      <c r="I87" s="19">
        <v>1170620.25</v>
      </c>
      <c r="J87" s="39">
        <v>1225890.25</v>
      </c>
      <c r="K87" s="40">
        <v>716795</v>
      </c>
      <c r="L87" s="19">
        <v>1787457.75</v>
      </c>
      <c r="M87" s="19">
        <v>1991626.75</v>
      </c>
      <c r="N87" s="39">
        <v>1186930.25</v>
      </c>
      <c r="O87" s="40">
        <v>1277410</v>
      </c>
      <c r="P87" s="19">
        <v>1298746.5</v>
      </c>
      <c r="Q87" s="19">
        <v>1148876.5</v>
      </c>
      <c r="R87" s="39">
        <v>612114.75</v>
      </c>
      <c r="S87" s="40">
        <v>1526146.75</v>
      </c>
      <c r="T87" s="19"/>
      <c r="U87" s="19"/>
      <c r="V87" s="39"/>
      <c r="W87" s="40"/>
      <c r="X87" s="19"/>
      <c r="Y87" s="19"/>
      <c r="Z87" s="39"/>
      <c r="AA87" s="40"/>
      <c r="AB87" s="19"/>
      <c r="AC87" s="19"/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1647</v>
      </c>
      <c r="B88" s="37" t="s">
        <v>175</v>
      </c>
      <c r="C88" s="38" t="s">
        <v>176</v>
      </c>
      <c r="D88" s="24">
        <f t="shared" si="2"/>
        <v>28934.5</v>
      </c>
      <c r="E88" s="32">
        <f t="shared" si="3"/>
        <v>28934.5</v>
      </c>
      <c r="F88" s="28">
        <v>2535</v>
      </c>
      <c r="G88" s="29">
        <v>2535</v>
      </c>
      <c r="H88" s="19">
        <v>1387.5</v>
      </c>
      <c r="I88" s="19">
        <v>1387.5</v>
      </c>
      <c r="J88" s="39"/>
      <c r="K88" s="40"/>
      <c r="L88" s="19">
        <v>4872.5</v>
      </c>
      <c r="M88" s="19">
        <v>4872.5</v>
      </c>
      <c r="N88" s="39">
        <v>17362</v>
      </c>
      <c r="O88" s="40">
        <v>17362</v>
      </c>
      <c r="P88" s="19"/>
      <c r="Q88" s="19"/>
      <c r="R88" s="39">
        <v>2777.5</v>
      </c>
      <c r="S88" s="40">
        <v>2777.5</v>
      </c>
      <c r="T88" s="19"/>
      <c r="U88" s="19"/>
      <c r="V88" s="39"/>
      <c r="W88" s="40"/>
      <c r="X88" s="19"/>
      <c r="Y88" s="19"/>
      <c r="Z88" s="39"/>
      <c r="AA88" s="40"/>
      <c r="AB88" s="19"/>
      <c r="AC88" s="19"/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1647</v>
      </c>
      <c r="B89" s="37" t="s">
        <v>177</v>
      </c>
      <c r="C89" s="38" t="s">
        <v>178</v>
      </c>
      <c r="D89" s="24">
        <f t="shared" si="2"/>
        <v>4965</v>
      </c>
      <c r="E89" s="32">
        <f t="shared" si="3"/>
        <v>15372</v>
      </c>
      <c r="F89" s="28">
        <v>1835</v>
      </c>
      <c r="G89" s="29">
        <v>0</v>
      </c>
      <c r="H89" s="19">
        <v>2560</v>
      </c>
      <c r="I89" s="19">
        <v>0</v>
      </c>
      <c r="J89" s="39">
        <v>50</v>
      </c>
      <c r="K89" s="40">
        <v>0</v>
      </c>
      <c r="L89" s="19">
        <v>520</v>
      </c>
      <c r="M89" s="19">
        <v>0</v>
      </c>
      <c r="N89" s="39">
        <v>0</v>
      </c>
      <c r="O89" s="40">
        <v>15372</v>
      </c>
      <c r="P89" s="19"/>
      <c r="Q89" s="19"/>
      <c r="R89" s="39"/>
      <c r="S89" s="40"/>
      <c r="T89" s="19"/>
      <c r="U89" s="19"/>
      <c r="V89" s="39"/>
      <c r="W89" s="40"/>
      <c r="X89" s="19"/>
      <c r="Y89" s="19"/>
      <c r="Z89" s="39"/>
      <c r="AA89" s="40"/>
      <c r="AB89" s="19"/>
      <c r="AC89" s="19"/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1647</v>
      </c>
      <c r="B90" s="37" t="s">
        <v>179</v>
      </c>
      <c r="C90" s="38" t="s">
        <v>180</v>
      </c>
      <c r="D90" s="24">
        <f t="shared" si="2"/>
        <v>0</v>
      </c>
      <c r="E90" s="32">
        <f t="shared" si="3"/>
        <v>255</v>
      </c>
      <c r="F90" s="28">
        <v>0</v>
      </c>
      <c r="G90" s="29">
        <v>255</v>
      </c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/>
      <c r="U90" s="19"/>
      <c r="V90" s="39"/>
      <c r="W90" s="40"/>
      <c r="X90" s="19"/>
      <c r="Y90" s="19"/>
      <c r="Z90" s="39"/>
      <c r="AA90" s="40"/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1647</v>
      </c>
      <c r="B91" s="37" t="s">
        <v>181</v>
      </c>
      <c r="C91" s="38" t="s">
        <v>182</v>
      </c>
      <c r="D91" s="24">
        <f t="shared" si="2"/>
        <v>16964.5</v>
      </c>
      <c r="E91" s="32">
        <f t="shared" si="3"/>
        <v>0</v>
      </c>
      <c r="F91" s="28"/>
      <c r="G91" s="29"/>
      <c r="H91" s="19">
        <v>3303.75</v>
      </c>
      <c r="I91" s="19">
        <v>0</v>
      </c>
      <c r="J91" s="39">
        <v>13660.75</v>
      </c>
      <c r="K91" s="40">
        <v>0</v>
      </c>
      <c r="L91" s="19">
        <v>0</v>
      </c>
      <c r="M91" s="19">
        <v>0</v>
      </c>
      <c r="N91" s="39">
        <v>0</v>
      </c>
      <c r="O91" s="40">
        <v>0</v>
      </c>
      <c r="P91" s="19">
        <v>0</v>
      </c>
      <c r="Q91" s="19">
        <v>0</v>
      </c>
      <c r="R91" s="39">
        <v>0</v>
      </c>
      <c r="S91" s="40">
        <v>0</v>
      </c>
      <c r="T91" s="19"/>
      <c r="U91" s="19"/>
      <c r="V91" s="39"/>
      <c r="W91" s="40"/>
      <c r="X91" s="19"/>
      <c r="Y91" s="19"/>
      <c r="Z91" s="39"/>
      <c r="AA91" s="40"/>
      <c r="AB91" s="19"/>
      <c r="AC91" s="19"/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1647</v>
      </c>
      <c r="B92" s="37" t="s">
        <v>183</v>
      </c>
      <c r="C92" s="38" t="s">
        <v>184</v>
      </c>
      <c r="D92" s="24">
        <f t="shared" si="2"/>
        <v>4401190.45</v>
      </c>
      <c r="E92" s="32">
        <f t="shared" si="3"/>
        <v>3998164.2</v>
      </c>
      <c r="F92" s="28">
        <v>631443.75</v>
      </c>
      <c r="G92" s="29">
        <v>2777</v>
      </c>
      <c r="H92" s="19">
        <v>653471.19999999995</v>
      </c>
      <c r="I92" s="19">
        <v>4138</v>
      </c>
      <c r="J92" s="39">
        <v>636351.25</v>
      </c>
      <c r="K92" s="40">
        <v>1486661.95</v>
      </c>
      <c r="L92" s="19">
        <v>668030.5</v>
      </c>
      <c r="M92" s="19">
        <v>498783.5</v>
      </c>
      <c r="N92" s="39">
        <v>646999.5</v>
      </c>
      <c r="O92" s="40">
        <v>692178.75</v>
      </c>
      <c r="P92" s="19">
        <v>595515.5</v>
      </c>
      <c r="Q92" s="19">
        <v>876608</v>
      </c>
      <c r="R92" s="39">
        <v>569378.75</v>
      </c>
      <c r="S92" s="40">
        <v>437017</v>
      </c>
      <c r="T92" s="19"/>
      <c r="U92" s="19"/>
      <c r="V92" s="39"/>
      <c r="W92" s="40"/>
      <c r="X92" s="19"/>
      <c r="Y92" s="19"/>
      <c r="Z92" s="39"/>
      <c r="AA92" s="40"/>
      <c r="AB92" s="19"/>
      <c r="AC92" s="19"/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1647</v>
      </c>
      <c r="B93" s="37" t="s">
        <v>185</v>
      </c>
      <c r="C93" s="38" t="s">
        <v>186</v>
      </c>
      <c r="D93" s="24">
        <f t="shared" si="2"/>
        <v>3731769.5</v>
      </c>
      <c r="E93" s="32">
        <f t="shared" si="3"/>
        <v>2860707.13</v>
      </c>
      <c r="F93" s="28">
        <v>371774.5</v>
      </c>
      <c r="G93" s="29">
        <v>43442.01</v>
      </c>
      <c r="H93" s="19">
        <v>361505.75</v>
      </c>
      <c r="I93" s="19">
        <v>9015.07</v>
      </c>
      <c r="J93" s="39">
        <v>342114.05</v>
      </c>
      <c r="K93" s="40">
        <v>967653.46</v>
      </c>
      <c r="L93" s="19">
        <v>451321.75</v>
      </c>
      <c r="M93" s="19">
        <v>341893.1</v>
      </c>
      <c r="N93" s="39">
        <v>341171.5</v>
      </c>
      <c r="O93" s="40">
        <v>283538.32</v>
      </c>
      <c r="P93" s="19">
        <v>938921.75</v>
      </c>
      <c r="Q93" s="19">
        <v>599494.88</v>
      </c>
      <c r="R93" s="39">
        <v>924960.2</v>
      </c>
      <c r="S93" s="40">
        <v>615670.29</v>
      </c>
      <c r="T93" s="19"/>
      <c r="U93" s="19"/>
      <c r="V93" s="39"/>
      <c r="W93" s="40"/>
      <c r="X93" s="19"/>
      <c r="Y93" s="19"/>
      <c r="Z93" s="39"/>
      <c r="AA93" s="40"/>
      <c r="AB93" s="19"/>
      <c r="AC93" s="19"/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1647</v>
      </c>
      <c r="B94" s="37" t="s">
        <v>187</v>
      </c>
      <c r="C94" s="38" t="s">
        <v>188</v>
      </c>
      <c r="D94" s="24">
        <f t="shared" si="2"/>
        <v>160363.25</v>
      </c>
      <c r="E94" s="32">
        <f t="shared" si="3"/>
        <v>150398</v>
      </c>
      <c r="F94" s="28">
        <v>26015</v>
      </c>
      <c r="G94" s="29">
        <v>0</v>
      </c>
      <c r="H94" s="19">
        <v>26861</v>
      </c>
      <c r="I94" s="19">
        <v>16386.5</v>
      </c>
      <c r="J94" s="39">
        <v>25007</v>
      </c>
      <c r="K94" s="40">
        <v>34996</v>
      </c>
      <c r="L94" s="19">
        <v>10654</v>
      </c>
      <c r="M94" s="19">
        <v>19772.5</v>
      </c>
      <c r="N94" s="39">
        <v>26125</v>
      </c>
      <c r="O94" s="40">
        <v>53368</v>
      </c>
      <c r="P94" s="19">
        <v>23792.5</v>
      </c>
      <c r="Q94" s="19">
        <v>14002</v>
      </c>
      <c r="R94" s="39">
        <v>21908.75</v>
      </c>
      <c r="S94" s="40">
        <v>11873</v>
      </c>
      <c r="T94" s="19"/>
      <c r="U94" s="19"/>
      <c r="V94" s="39"/>
      <c r="W94" s="40"/>
      <c r="X94" s="19"/>
      <c r="Y94" s="19"/>
      <c r="Z94" s="39"/>
      <c r="AA94" s="40"/>
      <c r="AB94" s="19"/>
      <c r="AC94" s="19"/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1647</v>
      </c>
      <c r="B95" s="37" t="s">
        <v>189</v>
      </c>
      <c r="C95" s="38" t="s">
        <v>190</v>
      </c>
      <c r="D95" s="24">
        <f t="shared" si="2"/>
        <v>678225.25</v>
      </c>
      <c r="E95" s="32">
        <f t="shared" si="3"/>
        <v>219210.12999999998</v>
      </c>
      <c r="F95" s="28">
        <v>47490.25</v>
      </c>
      <c r="G95" s="29">
        <v>6207.07</v>
      </c>
      <c r="H95" s="19">
        <v>65369</v>
      </c>
      <c r="I95" s="19">
        <v>17200.75</v>
      </c>
      <c r="J95" s="39">
        <v>7593.5</v>
      </c>
      <c r="K95" s="40">
        <v>25464.68</v>
      </c>
      <c r="L95" s="19">
        <v>6240</v>
      </c>
      <c r="M95" s="19">
        <v>53368.5</v>
      </c>
      <c r="N95" s="39">
        <v>44586.75</v>
      </c>
      <c r="O95" s="40">
        <v>57290.77</v>
      </c>
      <c r="P95" s="19">
        <v>36086.5</v>
      </c>
      <c r="Q95" s="19">
        <v>18790.490000000002</v>
      </c>
      <c r="R95" s="39">
        <v>470859.25</v>
      </c>
      <c r="S95" s="40">
        <v>40887.870000000003</v>
      </c>
      <c r="T95" s="19"/>
      <c r="U95" s="19"/>
      <c r="V95" s="39"/>
      <c r="W95" s="40"/>
      <c r="X95" s="19"/>
      <c r="Y95" s="19"/>
      <c r="Z95" s="39"/>
      <c r="AA95" s="40"/>
      <c r="AB95" s="19"/>
      <c r="AC95" s="19"/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1647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1647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1647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1647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1647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1647</v>
      </c>
      <c r="B101" s="37" t="s">
        <v>201</v>
      </c>
      <c r="C101" s="38" t="s">
        <v>202</v>
      </c>
      <c r="D101" s="24">
        <f t="shared" si="2"/>
        <v>54685134.969999999</v>
      </c>
      <c r="E101" s="32">
        <f t="shared" si="3"/>
        <v>57229559.539999999</v>
      </c>
      <c r="F101" s="28">
        <v>3893806.33</v>
      </c>
      <c r="G101" s="29">
        <v>9391349.5700000003</v>
      </c>
      <c r="H101" s="19">
        <v>3999623.33</v>
      </c>
      <c r="I101" s="19">
        <v>8109122.79</v>
      </c>
      <c r="J101" s="39">
        <v>8293854.4100000001</v>
      </c>
      <c r="K101" s="40">
        <v>6443097.4400000004</v>
      </c>
      <c r="L101" s="19">
        <v>8831639.5999999996</v>
      </c>
      <c r="M101" s="19">
        <v>10487829.51</v>
      </c>
      <c r="N101" s="39">
        <v>8979677.6199999992</v>
      </c>
      <c r="O101" s="40">
        <v>7302645.1200000001</v>
      </c>
      <c r="P101" s="22">
        <v>10353401.689999999</v>
      </c>
      <c r="Q101" s="22">
        <v>7966223.3600000003</v>
      </c>
      <c r="R101" s="39">
        <v>10333131.99</v>
      </c>
      <c r="S101" s="40">
        <v>7529291.75</v>
      </c>
      <c r="T101" s="19"/>
      <c r="U101" s="19"/>
      <c r="V101" s="39"/>
      <c r="W101" s="40"/>
      <c r="X101" s="19"/>
      <c r="Y101" s="19"/>
      <c r="Z101" s="39"/>
      <c r="AA101" s="40"/>
      <c r="AB101" s="19"/>
      <c r="AC101" s="19"/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1647</v>
      </c>
      <c r="B102" s="37" t="s">
        <v>203</v>
      </c>
      <c r="C102" s="38" t="s">
        <v>204</v>
      </c>
      <c r="D102" s="24">
        <f t="shared" si="2"/>
        <v>0</v>
      </c>
      <c r="E102" s="32">
        <f t="shared" si="3"/>
        <v>0</v>
      </c>
      <c r="F102" s="28"/>
      <c r="G102" s="29"/>
      <c r="H102" s="19"/>
      <c r="I102" s="19"/>
      <c r="J102" s="39"/>
      <c r="K102" s="40"/>
      <c r="L102" s="19"/>
      <c r="M102" s="19"/>
      <c r="N102" s="39"/>
      <c r="O102" s="40"/>
      <c r="P102" s="19"/>
      <c r="Q102" s="19"/>
      <c r="R102" s="39"/>
      <c r="S102" s="40"/>
      <c r="T102" s="19"/>
      <c r="U102" s="19"/>
      <c r="V102" s="39"/>
      <c r="W102" s="40"/>
      <c r="X102" s="19"/>
      <c r="Y102" s="19"/>
      <c r="Z102" s="39"/>
      <c r="AA102" s="40"/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1647</v>
      </c>
      <c r="B103" s="37" t="s">
        <v>205</v>
      </c>
      <c r="C103" s="38" t="s">
        <v>206</v>
      </c>
      <c r="D103" s="24">
        <f t="shared" si="2"/>
        <v>20278620.940000001</v>
      </c>
      <c r="E103" s="32">
        <f t="shared" si="3"/>
        <v>19615360.460000001</v>
      </c>
      <c r="F103" s="28">
        <v>3519089.08</v>
      </c>
      <c r="G103" s="29">
        <v>2297732.71</v>
      </c>
      <c r="H103" s="19">
        <v>1486011</v>
      </c>
      <c r="I103" s="19">
        <v>1853553.7</v>
      </c>
      <c r="J103" s="39">
        <v>1248744.5</v>
      </c>
      <c r="K103" s="40">
        <v>3838879.96</v>
      </c>
      <c r="L103" s="19">
        <v>1187935.82</v>
      </c>
      <c r="M103" s="19">
        <v>883222.64</v>
      </c>
      <c r="N103" s="39">
        <v>1742347.73</v>
      </c>
      <c r="O103" s="40">
        <v>2418955.7799999998</v>
      </c>
      <c r="P103" s="19">
        <v>5956721.3600000003</v>
      </c>
      <c r="Q103" s="19">
        <v>6333956.0499999998</v>
      </c>
      <c r="R103" s="39">
        <v>5137771.45</v>
      </c>
      <c r="S103" s="40">
        <v>1989059.62</v>
      </c>
      <c r="T103" s="19"/>
      <c r="U103" s="19"/>
      <c r="V103" s="39"/>
      <c r="W103" s="40"/>
      <c r="X103" s="19"/>
      <c r="Y103" s="19"/>
      <c r="Z103" s="39"/>
      <c r="AA103" s="40"/>
      <c r="AB103" s="19"/>
      <c r="AC103" s="19"/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1647</v>
      </c>
      <c r="B104" s="37" t="s">
        <v>207</v>
      </c>
      <c r="C104" s="38" t="s">
        <v>208</v>
      </c>
      <c r="D104" s="24">
        <f t="shared" si="2"/>
        <v>14303238.799999999</v>
      </c>
      <c r="E104" s="32">
        <f t="shared" si="3"/>
        <v>18766486.300000001</v>
      </c>
      <c r="F104" s="28">
        <v>332114.8</v>
      </c>
      <c r="G104" s="29">
        <v>1948707.45</v>
      </c>
      <c r="H104" s="19">
        <v>279831.45</v>
      </c>
      <c r="I104" s="19">
        <v>2652998.15</v>
      </c>
      <c r="J104" s="39">
        <v>2730966.55</v>
      </c>
      <c r="K104" s="40">
        <v>9351.5</v>
      </c>
      <c r="L104" s="19">
        <v>3046050.8</v>
      </c>
      <c r="M104" s="19">
        <v>2578082.5</v>
      </c>
      <c r="N104" s="39">
        <v>3552372.6</v>
      </c>
      <c r="O104" s="40">
        <v>3377190.7</v>
      </c>
      <c r="P104" s="19">
        <v>2161922</v>
      </c>
      <c r="Q104" s="19">
        <v>2183183.7999999998</v>
      </c>
      <c r="R104" s="39">
        <v>2199980.6</v>
      </c>
      <c r="S104" s="40">
        <v>6016972.2000000002</v>
      </c>
      <c r="T104" s="19"/>
      <c r="U104" s="19"/>
      <c r="V104" s="39"/>
      <c r="W104" s="40"/>
      <c r="X104" s="19"/>
      <c r="Y104" s="19"/>
      <c r="Z104" s="39"/>
      <c r="AA104" s="40"/>
      <c r="AB104" s="19"/>
      <c r="AC104" s="19"/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1647</v>
      </c>
      <c r="B105" s="37" t="s">
        <v>209</v>
      </c>
      <c r="C105" s="38" t="s">
        <v>210</v>
      </c>
      <c r="D105" s="24">
        <f t="shared" si="2"/>
        <v>0</v>
      </c>
      <c r="E105" s="32">
        <f t="shared" si="3"/>
        <v>0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/>
      <c r="Y105" s="22"/>
      <c r="Z105" s="41"/>
      <c r="AA105" s="42"/>
      <c r="AB105" s="22"/>
      <c r="AC105" s="22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1647</v>
      </c>
      <c r="B106" s="37" t="s">
        <v>211</v>
      </c>
      <c r="C106" s="38" t="s">
        <v>212</v>
      </c>
      <c r="D106" s="24">
        <f t="shared" si="2"/>
        <v>525849.41</v>
      </c>
      <c r="E106" s="32">
        <f t="shared" si="3"/>
        <v>466987.82999999996</v>
      </c>
      <c r="F106" s="28">
        <v>32159</v>
      </c>
      <c r="G106" s="29">
        <v>0</v>
      </c>
      <c r="H106" s="19">
        <v>114874.78</v>
      </c>
      <c r="I106" s="19">
        <v>114874.78</v>
      </c>
      <c r="J106" s="39">
        <v>46215.9</v>
      </c>
      <c r="K106" s="40">
        <v>123155.21</v>
      </c>
      <c r="L106" s="19">
        <v>66021.48</v>
      </c>
      <c r="M106" s="19">
        <v>21740</v>
      </c>
      <c r="N106" s="39">
        <v>88942.1</v>
      </c>
      <c r="O106" s="40">
        <v>112957.69</v>
      </c>
      <c r="P106" s="22">
        <v>110206.15</v>
      </c>
      <c r="Q106" s="22">
        <v>92490.15</v>
      </c>
      <c r="R106" s="39">
        <v>67430</v>
      </c>
      <c r="S106" s="40">
        <v>1770</v>
      </c>
      <c r="T106" s="19"/>
      <c r="U106" s="19"/>
      <c r="V106" s="39"/>
      <c r="W106" s="40"/>
      <c r="X106" s="19"/>
      <c r="Y106" s="19"/>
      <c r="Z106" s="39"/>
      <c r="AA106" s="40"/>
      <c r="AB106" s="19"/>
      <c r="AC106" s="19"/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1647</v>
      </c>
      <c r="B107" s="37" t="s">
        <v>213</v>
      </c>
      <c r="C107" s="38" t="s">
        <v>214</v>
      </c>
      <c r="D107" s="24">
        <f t="shared" si="2"/>
        <v>2820873.64</v>
      </c>
      <c r="E107" s="32">
        <f t="shared" si="3"/>
        <v>2834694.64</v>
      </c>
      <c r="F107" s="28">
        <v>454815.3</v>
      </c>
      <c r="G107" s="29">
        <v>364204.3</v>
      </c>
      <c r="H107" s="19">
        <v>323212.7</v>
      </c>
      <c r="I107" s="19">
        <v>413305.7</v>
      </c>
      <c r="J107" s="39">
        <v>466684.5</v>
      </c>
      <c r="K107" s="40">
        <v>438518.5</v>
      </c>
      <c r="L107" s="19">
        <v>376913.16</v>
      </c>
      <c r="M107" s="19">
        <v>425857.16</v>
      </c>
      <c r="N107" s="39">
        <v>408785.38</v>
      </c>
      <c r="O107" s="40">
        <v>397707.38</v>
      </c>
      <c r="P107" s="19">
        <v>410005.4</v>
      </c>
      <c r="Q107" s="19">
        <v>414644.4</v>
      </c>
      <c r="R107" s="39">
        <v>380457.2</v>
      </c>
      <c r="S107" s="40">
        <v>380457.2</v>
      </c>
      <c r="T107" s="19"/>
      <c r="U107" s="19"/>
      <c r="V107" s="39"/>
      <c r="W107" s="40"/>
      <c r="X107" s="19"/>
      <c r="Y107" s="19"/>
      <c r="Z107" s="39"/>
      <c r="AA107" s="40"/>
      <c r="AB107" s="19"/>
      <c r="AC107" s="19"/>
      <c r="AD107" s="43" t="s">
        <v>1603</v>
      </c>
      <c r="AE107" s="26" t="s">
        <v>1636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1647</v>
      </c>
      <c r="B108" s="37" t="s">
        <v>215</v>
      </c>
      <c r="C108" s="38" t="s">
        <v>216</v>
      </c>
      <c r="D108" s="24">
        <f t="shared" si="2"/>
        <v>29800</v>
      </c>
      <c r="E108" s="32">
        <f t="shared" si="3"/>
        <v>1786679.8</v>
      </c>
      <c r="F108" s="28">
        <v>0</v>
      </c>
      <c r="G108" s="29">
        <v>0</v>
      </c>
      <c r="H108" s="22">
        <v>0</v>
      </c>
      <c r="I108" s="22">
        <v>0</v>
      </c>
      <c r="J108" s="41">
        <v>19800</v>
      </c>
      <c r="K108" s="42">
        <v>1776679.8</v>
      </c>
      <c r="L108" s="22"/>
      <c r="M108" s="22"/>
      <c r="N108" s="41"/>
      <c r="O108" s="42"/>
      <c r="P108" s="19">
        <v>10000</v>
      </c>
      <c r="Q108" s="19">
        <v>10000</v>
      </c>
      <c r="R108" s="41"/>
      <c r="S108" s="42"/>
      <c r="T108" s="22"/>
      <c r="U108" s="22"/>
      <c r="V108" s="41"/>
      <c r="W108" s="42"/>
      <c r="X108" s="22"/>
      <c r="Y108" s="22"/>
      <c r="Z108" s="41"/>
      <c r="AA108" s="42"/>
      <c r="AB108" s="22"/>
      <c r="AC108" s="22"/>
      <c r="AD108" s="43" t="s">
        <v>1604</v>
      </c>
      <c r="AE108" s="26" t="s">
        <v>1636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1647</v>
      </c>
      <c r="B109" s="37" t="s">
        <v>217</v>
      </c>
      <c r="C109" s="38" t="s">
        <v>218</v>
      </c>
      <c r="D109" s="24">
        <f t="shared" si="2"/>
        <v>1660188</v>
      </c>
      <c r="E109" s="32">
        <f t="shared" si="3"/>
        <v>1942061.8</v>
      </c>
      <c r="F109" s="28">
        <v>564680</v>
      </c>
      <c r="G109" s="29">
        <v>529189</v>
      </c>
      <c r="H109" s="19">
        <v>0</v>
      </c>
      <c r="I109" s="19">
        <v>0</v>
      </c>
      <c r="J109" s="39">
        <v>125950</v>
      </c>
      <c r="K109" s="40">
        <v>208611.8</v>
      </c>
      <c r="L109" s="19">
        <v>219188</v>
      </c>
      <c r="M109" s="19">
        <v>445180</v>
      </c>
      <c r="N109" s="39">
        <v>173144</v>
      </c>
      <c r="O109" s="40">
        <v>154130</v>
      </c>
      <c r="P109" s="22">
        <v>470894</v>
      </c>
      <c r="Q109" s="22">
        <v>499431</v>
      </c>
      <c r="R109" s="39">
        <v>106332</v>
      </c>
      <c r="S109" s="40">
        <v>105520</v>
      </c>
      <c r="T109" s="19"/>
      <c r="U109" s="19"/>
      <c r="V109" s="39"/>
      <c r="W109" s="40"/>
      <c r="X109" s="19"/>
      <c r="Y109" s="19"/>
      <c r="Z109" s="39"/>
      <c r="AA109" s="40"/>
      <c r="AB109" s="19"/>
      <c r="AC109" s="19"/>
      <c r="AD109" s="43" t="s">
        <v>1605</v>
      </c>
      <c r="AE109" s="26" t="s">
        <v>1636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1647</v>
      </c>
      <c r="B110" s="37" t="s">
        <v>219</v>
      </c>
      <c r="C110" s="38" t="s">
        <v>220</v>
      </c>
      <c r="D110" s="24">
        <f t="shared" si="2"/>
        <v>34712</v>
      </c>
      <c r="E110" s="32">
        <f t="shared" si="3"/>
        <v>34712</v>
      </c>
      <c r="F110" s="28"/>
      <c r="G110" s="29"/>
      <c r="H110" s="22"/>
      <c r="I110" s="22"/>
      <c r="J110" s="41"/>
      <c r="K110" s="42"/>
      <c r="L110" s="22"/>
      <c r="M110" s="22"/>
      <c r="N110" s="41"/>
      <c r="O110" s="42"/>
      <c r="P110" s="19"/>
      <c r="Q110" s="19"/>
      <c r="R110" s="41">
        <v>34712</v>
      </c>
      <c r="S110" s="42">
        <v>34712</v>
      </c>
      <c r="T110" s="22"/>
      <c r="U110" s="22"/>
      <c r="V110" s="41"/>
      <c r="W110" s="42"/>
      <c r="X110" s="22"/>
      <c r="Y110" s="22"/>
      <c r="Z110" s="41"/>
      <c r="AA110" s="42"/>
      <c r="AB110" s="22"/>
      <c r="AC110" s="22"/>
      <c r="AD110" s="43" t="s">
        <v>1606</v>
      </c>
      <c r="AE110" s="26" t="s">
        <v>1636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1647</v>
      </c>
      <c r="B111" s="37" t="s">
        <v>221</v>
      </c>
      <c r="C111" s="38" t="s">
        <v>222</v>
      </c>
      <c r="D111" s="24">
        <f t="shared" si="2"/>
        <v>1084740.52</v>
      </c>
      <c r="E111" s="32">
        <f t="shared" si="3"/>
        <v>1084740.52</v>
      </c>
      <c r="F111" s="28">
        <v>53127.5</v>
      </c>
      <c r="G111" s="29">
        <v>53127.5</v>
      </c>
      <c r="H111" s="19"/>
      <c r="I111" s="19"/>
      <c r="J111" s="39">
        <v>233717.2</v>
      </c>
      <c r="K111" s="40">
        <v>233717.2</v>
      </c>
      <c r="L111" s="19">
        <v>77415</v>
      </c>
      <c r="M111" s="19">
        <v>77415</v>
      </c>
      <c r="N111" s="39">
        <v>160355.79999999999</v>
      </c>
      <c r="O111" s="40">
        <v>160355.79999999999</v>
      </c>
      <c r="P111" s="22">
        <v>396378.12</v>
      </c>
      <c r="Q111" s="22">
        <v>396378.12</v>
      </c>
      <c r="R111" s="39">
        <v>163746.9</v>
      </c>
      <c r="S111" s="40">
        <v>163746.9</v>
      </c>
      <c r="T111" s="19"/>
      <c r="U111" s="19"/>
      <c r="V111" s="39"/>
      <c r="W111" s="40"/>
      <c r="X111" s="19"/>
      <c r="Y111" s="19"/>
      <c r="Z111" s="39"/>
      <c r="AA111" s="40"/>
      <c r="AB111" s="19"/>
      <c r="AC111" s="19"/>
      <c r="AD111" s="43" t="s">
        <v>1607</v>
      </c>
      <c r="AE111" s="26" t="s">
        <v>1636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1647</v>
      </c>
      <c r="B112" s="37" t="s">
        <v>223</v>
      </c>
      <c r="C112" s="38" t="s">
        <v>224</v>
      </c>
      <c r="D112" s="24">
        <f t="shared" si="2"/>
        <v>62160</v>
      </c>
      <c r="E112" s="32">
        <f t="shared" si="3"/>
        <v>71925</v>
      </c>
      <c r="F112" s="28">
        <v>37610</v>
      </c>
      <c r="G112" s="29">
        <v>0</v>
      </c>
      <c r="H112" s="19">
        <v>1100</v>
      </c>
      <c r="I112" s="19">
        <v>25375</v>
      </c>
      <c r="J112" s="39">
        <v>0</v>
      </c>
      <c r="K112" s="40">
        <v>9235</v>
      </c>
      <c r="L112" s="19">
        <v>0</v>
      </c>
      <c r="M112" s="19">
        <v>5190</v>
      </c>
      <c r="N112" s="39">
        <v>1590</v>
      </c>
      <c r="O112" s="40">
        <v>8540</v>
      </c>
      <c r="P112" s="19">
        <v>7200</v>
      </c>
      <c r="Q112" s="19">
        <v>7200</v>
      </c>
      <c r="R112" s="39">
        <v>14660</v>
      </c>
      <c r="S112" s="40">
        <v>16385</v>
      </c>
      <c r="T112" s="19"/>
      <c r="U112" s="19"/>
      <c r="V112" s="39"/>
      <c r="W112" s="40"/>
      <c r="X112" s="19"/>
      <c r="Y112" s="19"/>
      <c r="Z112" s="39"/>
      <c r="AA112" s="40"/>
      <c r="AB112" s="19"/>
      <c r="AC112" s="19"/>
      <c r="AD112" s="43" t="s">
        <v>1608</v>
      </c>
      <c r="AE112" s="26" t="s">
        <v>1636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1647</v>
      </c>
      <c r="B113" s="37" t="s">
        <v>225</v>
      </c>
      <c r="C113" s="38" t="s">
        <v>226</v>
      </c>
      <c r="D113" s="24">
        <f t="shared" si="2"/>
        <v>17220</v>
      </c>
      <c r="E113" s="32">
        <f t="shared" si="3"/>
        <v>25496</v>
      </c>
      <c r="F113" s="28">
        <v>0</v>
      </c>
      <c r="G113" s="29">
        <v>230</v>
      </c>
      <c r="H113" s="22">
        <v>0</v>
      </c>
      <c r="I113" s="22">
        <v>0</v>
      </c>
      <c r="J113" s="41">
        <v>12675</v>
      </c>
      <c r="K113" s="42">
        <v>13675</v>
      </c>
      <c r="L113" s="22">
        <v>0</v>
      </c>
      <c r="M113" s="22">
        <v>2000</v>
      </c>
      <c r="N113" s="41">
        <v>3000</v>
      </c>
      <c r="O113" s="42">
        <v>6036</v>
      </c>
      <c r="P113" s="19">
        <v>780</v>
      </c>
      <c r="Q113" s="19">
        <v>2290</v>
      </c>
      <c r="R113" s="41">
        <v>765</v>
      </c>
      <c r="S113" s="42">
        <v>1265</v>
      </c>
      <c r="T113" s="22"/>
      <c r="U113" s="22"/>
      <c r="V113" s="41"/>
      <c r="W113" s="42"/>
      <c r="X113" s="22"/>
      <c r="Y113" s="22"/>
      <c r="Z113" s="41"/>
      <c r="AA113" s="42"/>
      <c r="AB113" s="22"/>
      <c r="AC113" s="22"/>
      <c r="AD113" s="43" t="s">
        <v>1609</v>
      </c>
      <c r="AE113" s="26" t="s">
        <v>1636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1647</v>
      </c>
      <c r="B114" s="37" t="s">
        <v>227</v>
      </c>
      <c r="C114" s="38" t="s">
        <v>228</v>
      </c>
      <c r="D114" s="24">
        <f t="shared" si="2"/>
        <v>643184</v>
      </c>
      <c r="E114" s="32">
        <f t="shared" si="3"/>
        <v>688598</v>
      </c>
      <c r="F114" s="28">
        <v>321064</v>
      </c>
      <c r="G114" s="29">
        <v>67518</v>
      </c>
      <c r="H114" s="19">
        <v>0</v>
      </c>
      <c r="I114" s="19">
        <v>0</v>
      </c>
      <c r="J114" s="39">
        <v>97800</v>
      </c>
      <c r="K114" s="40">
        <v>64898</v>
      </c>
      <c r="L114" s="19">
        <v>0</v>
      </c>
      <c r="M114" s="19">
        <v>247262</v>
      </c>
      <c r="N114" s="39">
        <v>0</v>
      </c>
      <c r="O114" s="40">
        <v>142073</v>
      </c>
      <c r="P114" s="22">
        <v>101960</v>
      </c>
      <c r="Q114" s="22">
        <v>23993</v>
      </c>
      <c r="R114" s="39">
        <v>122360</v>
      </c>
      <c r="S114" s="40">
        <v>142854</v>
      </c>
      <c r="T114" s="19"/>
      <c r="U114" s="19"/>
      <c r="V114" s="39"/>
      <c r="W114" s="40"/>
      <c r="X114" s="19"/>
      <c r="Y114" s="19"/>
      <c r="Z114" s="39"/>
      <c r="AA114" s="40"/>
      <c r="AB114" s="19"/>
      <c r="AC114" s="19"/>
      <c r="AD114" s="43" t="s">
        <v>1610</v>
      </c>
      <c r="AE114" s="26" t="s">
        <v>1636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1647</v>
      </c>
      <c r="B115" s="37" t="s">
        <v>229</v>
      </c>
      <c r="C115" s="38" t="s">
        <v>230</v>
      </c>
      <c r="D115" s="24">
        <f t="shared" si="2"/>
        <v>1947933</v>
      </c>
      <c r="E115" s="32">
        <f t="shared" si="3"/>
        <v>2142915</v>
      </c>
      <c r="F115" s="28">
        <v>554800</v>
      </c>
      <c r="G115" s="29">
        <v>459809</v>
      </c>
      <c r="H115" s="19">
        <v>0</v>
      </c>
      <c r="I115" s="19">
        <v>0</v>
      </c>
      <c r="J115" s="39">
        <v>241648</v>
      </c>
      <c r="K115" s="40">
        <v>346402</v>
      </c>
      <c r="L115" s="19">
        <v>94220</v>
      </c>
      <c r="M115" s="19">
        <v>349177</v>
      </c>
      <c r="N115" s="39">
        <v>142961</v>
      </c>
      <c r="O115" s="40">
        <v>269133</v>
      </c>
      <c r="P115" s="19">
        <v>282403</v>
      </c>
      <c r="Q115" s="19">
        <v>302464</v>
      </c>
      <c r="R115" s="39">
        <v>631901</v>
      </c>
      <c r="S115" s="40">
        <v>415930</v>
      </c>
      <c r="T115" s="19"/>
      <c r="U115" s="19"/>
      <c r="V115" s="39"/>
      <c r="W115" s="40"/>
      <c r="X115" s="19"/>
      <c r="Y115" s="19"/>
      <c r="Z115" s="39"/>
      <c r="AA115" s="40"/>
      <c r="AB115" s="19"/>
      <c r="AC115" s="19"/>
      <c r="AD115" s="43" t="s">
        <v>1611</v>
      </c>
      <c r="AE115" s="26" t="s">
        <v>1636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1647</v>
      </c>
      <c r="B116" s="37" t="s">
        <v>231</v>
      </c>
      <c r="C116" s="38" t="s">
        <v>232</v>
      </c>
      <c r="D116" s="24">
        <f t="shared" si="2"/>
        <v>198714</v>
      </c>
      <c r="E116" s="32">
        <f t="shared" si="3"/>
        <v>180020</v>
      </c>
      <c r="F116" s="28">
        <v>23990</v>
      </c>
      <c r="G116" s="29">
        <v>0</v>
      </c>
      <c r="H116" s="19">
        <v>50515</v>
      </c>
      <c r="I116" s="19">
        <v>65686</v>
      </c>
      <c r="J116" s="39">
        <v>0</v>
      </c>
      <c r="K116" s="40">
        <v>7387</v>
      </c>
      <c r="L116" s="19">
        <v>3710</v>
      </c>
      <c r="M116" s="19">
        <v>6190</v>
      </c>
      <c r="N116" s="39">
        <v>39130</v>
      </c>
      <c r="O116" s="40">
        <v>38284</v>
      </c>
      <c r="P116" s="19">
        <v>32010</v>
      </c>
      <c r="Q116" s="19">
        <v>36106</v>
      </c>
      <c r="R116" s="39">
        <v>49359</v>
      </c>
      <c r="S116" s="40">
        <v>26367</v>
      </c>
      <c r="T116" s="19"/>
      <c r="U116" s="19"/>
      <c r="V116" s="39"/>
      <c r="W116" s="40"/>
      <c r="X116" s="19"/>
      <c r="Y116" s="19"/>
      <c r="Z116" s="39"/>
      <c r="AA116" s="40"/>
      <c r="AB116" s="19"/>
      <c r="AC116" s="19"/>
      <c r="AD116" s="43" t="s">
        <v>1612</v>
      </c>
      <c r="AE116" s="26" t="s">
        <v>1636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1647</v>
      </c>
      <c r="B117" s="37" t="s">
        <v>233</v>
      </c>
      <c r="C117" s="38" t="s">
        <v>234</v>
      </c>
      <c r="D117" s="24">
        <f t="shared" si="2"/>
        <v>16080</v>
      </c>
      <c r="E117" s="32">
        <f t="shared" si="3"/>
        <v>16080</v>
      </c>
      <c r="F117" s="28"/>
      <c r="G117" s="29"/>
      <c r="H117" s="22"/>
      <c r="I117" s="22"/>
      <c r="J117" s="41"/>
      <c r="K117" s="42"/>
      <c r="L117" s="22"/>
      <c r="M117" s="22"/>
      <c r="N117" s="41"/>
      <c r="O117" s="42"/>
      <c r="P117" s="19"/>
      <c r="Q117" s="19"/>
      <c r="R117" s="41">
        <v>16080</v>
      </c>
      <c r="S117" s="42">
        <v>16080</v>
      </c>
      <c r="T117" s="22"/>
      <c r="U117" s="22"/>
      <c r="V117" s="41"/>
      <c r="W117" s="42"/>
      <c r="X117" s="22"/>
      <c r="Y117" s="22"/>
      <c r="Z117" s="41"/>
      <c r="AA117" s="42"/>
      <c r="AB117" s="22"/>
      <c r="AC117" s="22"/>
      <c r="AD117" s="43" t="s">
        <v>1613</v>
      </c>
      <c r="AE117" s="26" t="s">
        <v>1636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1647</v>
      </c>
      <c r="B118" s="37" t="s">
        <v>235</v>
      </c>
      <c r="C118" s="38" t="s">
        <v>236</v>
      </c>
      <c r="D118" s="24">
        <f t="shared" si="2"/>
        <v>0</v>
      </c>
      <c r="E118" s="32">
        <f t="shared" si="3"/>
        <v>3998</v>
      </c>
      <c r="F118" s="28">
        <v>0</v>
      </c>
      <c r="G118" s="29">
        <v>3998</v>
      </c>
      <c r="H118" s="22"/>
      <c r="I118" s="22"/>
      <c r="J118" s="41"/>
      <c r="K118" s="42"/>
      <c r="L118" s="22"/>
      <c r="M118" s="22"/>
      <c r="N118" s="41"/>
      <c r="O118" s="42"/>
      <c r="P118" s="22"/>
      <c r="Q118" s="22"/>
      <c r="R118" s="41"/>
      <c r="S118" s="42"/>
      <c r="T118" s="22"/>
      <c r="U118" s="22"/>
      <c r="V118" s="41"/>
      <c r="W118" s="42"/>
      <c r="X118" s="22"/>
      <c r="Y118" s="22"/>
      <c r="Z118" s="41"/>
      <c r="AA118" s="42"/>
      <c r="AB118" s="22"/>
      <c r="AC118" s="22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1647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1647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1647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1647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1647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1647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1647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0</v>
      </c>
      <c r="F125" s="28">
        <v>0</v>
      </c>
      <c r="G125" s="29">
        <v>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>
        <v>0</v>
      </c>
      <c r="S125" s="40">
        <v>0</v>
      </c>
      <c r="T125" s="19"/>
      <c r="U125" s="19"/>
      <c r="V125" s="39"/>
      <c r="W125" s="40"/>
      <c r="X125" s="19"/>
      <c r="Y125" s="19"/>
      <c r="Z125" s="39"/>
      <c r="AA125" s="40"/>
      <c r="AB125" s="19"/>
      <c r="AC125" s="19"/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1647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1647</v>
      </c>
      <c r="B127" s="37" t="s">
        <v>253</v>
      </c>
      <c r="C127" s="38" t="s">
        <v>254</v>
      </c>
      <c r="D127" s="24">
        <f t="shared" si="2"/>
        <v>443816.05</v>
      </c>
      <c r="E127" s="32">
        <f t="shared" si="3"/>
        <v>3550528.4199999995</v>
      </c>
      <c r="F127" s="28">
        <v>0</v>
      </c>
      <c r="G127" s="29">
        <v>887632.1</v>
      </c>
      <c r="H127" s="19">
        <v>0</v>
      </c>
      <c r="I127" s="19">
        <v>443816.06</v>
      </c>
      <c r="J127" s="39">
        <v>443816.05</v>
      </c>
      <c r="K127" s="40">
        <v>443816.05</v>
      </c>
      <c r="L127" s="19">
        <v>0</v>
      </c>
      <c r="M127" s="19">
        <v>443816.05</v>
      </c>
      <c r="N127" s="39">
        <v>0</v>
      </c>
      <c r="O127" s="40">
        <v>443816.06</v>
      </c>
      <c r="P127" s="22">
        <v>0</v>
      </c>
      <c r="Q127" s="22">
        <v>443816.05</v>
      </c>
      <c r="R127" s="39">
        <v>0</v>
      </c>
      <c r="S127" s="40">
        <v>443816.05</v>
      </c>
      <c r="T127" s="19"/>
      <c r="U127" s="19"/>
      <c r="V127" s="39"/>
      <c r="W127" s="40"/>
      <c r="X127" s="19"/>
      <c r="Y127" s="19"/>
      <c r="Z127" s="39"/>
      <c r="AA127" s="40"/>
      <c r="AB127" s="19"/>
      <c r="AC127" s="19"/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1647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>
        <v>0</v>
      </c>
      <c r="S128" s="40">
        <v>0</v>
      </c>
      <c r="T128" s="19"/>
      <c r="U128" s="19"/>
      <c r="V128" s="39"/>
      <c r="W128" s="40"/>
      <c r="X128" s="19"/>
      <c r="Y128" s="19"/>
      <c r="Z128" s="39"/>
      <c r="AA128" s="40"/>
      <c r="AB128" s="19"/>
      <c r="AC128" s="19"/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1647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1647</v>
      </c>
      <c r="B130" s="37" t="s">
        <v>259</v>
      </c>
      <c r="C130" s="38" t="s">
        <v>260</v>
      </c>
      <c r="D130" s="24">
        <f t="shared" si="2"/>
        <v>1435461.29</v>
      </c>
      <c r="E130" s="32">
        <f t="shared" si="3"/>
        <v>11483690.34</v>
      </c>
      <c r="F130" s="28">
        <v>0</v>
      </c>
      <c r="G130" s="29">
        <v>2870922.58</v>
      </c>
      <c r="H130" s="19">
        <v>1435461.29</v>
      </c>
      <c r="I130" s="19">
        <v>1435461.29</v>
      </c>
      <c r="J130" s="39">
        <v>0</v>
      </c>
      <c r="K130" s="40">
        <v>1435461.3</v>
      </c>
      <c r="L130" s="19">
        <v>0</v>
      </c>
      <c r="M130" s="19">
        <v>1435461.29</v>
      </c>
      <c r="N130" s="39">
        <v>0</v>
      </c>
      <c r="O130" s="40">
        <v>1435461.29</v>
      </c>
      <c r="P130" s="22">
        <v>0</v>
      </c>
      <c r="Q130" s="22">
        <v>1435461.3</v>
      </c>
      <c r="R130" s="39">
        <v>0</v>
      </c>
      <c r="S130" s="40">
        <v>1435461.29</v>
      </c>
      <c r="T130" s="19"/>
      <c r="U130" s="19"/>
      <c r="V130" s="39"/>
      <c r="W130" s="40"/>
      <c r="X130" s="19"/>
      <c r="Y130" s="19"/>
      <c r="Z130" s="39"/>
      <c r="AA130" s="40"/>
      <c r="AB130" s="19"/>
      <c r="AC130" s="19"/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1647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>
        <v>0</v>
      </c>
      <c r="S131" s="42">
        <v>0</v>
      </c>
      <c r="T131" s="22"/>
      <c r="U131" s="22"/>
      <c r="V131" s="41"/>
      <c r="W131" s="42"/>
      <c r="X131" s="22"/>
      <c r="Y131" s="22"/>
      <c r="Z131" s="41"/>
      <c r="AA131" s="42"/>
      <c r="AB131" s="22"/>
      <c r="AC131" s="22"/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1647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1647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0</v>
      </c>
      <c r="F133" s="28">
        <v>0</v>
      </c>
      <c r="G133" s="29">
        <v>0</v>
      </c>
      <c r="H133" s="22">
        <v>0</v>
      </c>
      <c r="I133" s="22">
        <v>0</v>
      </c>
      <c r="J133" s="41">
        <v>0</v>
      </c>
      <c r="K133" s="42">
        <v>0</v>
      </c>
      <c r="L133" s="22">
        <v>0</v>
      </c>
      <c r="M133" s="22">
        <v>0</v>
      </c>
      <c r="N133" s="41">
        <v>0</v>
      </c>
      <c r="O133" s="42">
        <v>0</v>
      </c>
      <c r="P133" s="22">
        <v>0</v>
      </c>
      <c r="Q133" s="22">
        <v>0</v>
      </c>
      <c r="R133" s="41">
        <v>0</v>
      </c>
      <c r="S133" s="42">
        <v>0</v>
      </c>
      <c r="T133" s="22"/>
      <c r="U133" s="22"/>
      <c r="V133" s="41"/>
      <c r="W133" s="42"/>
      <c r="X133" s="22"/>
      <c r="Y133" s="22"/>
      <c r="Z133" s="41"/>
      <c r="AA133" s="42"/>
      <c r="AB133" s="22"/>
      <c r="AC133" s="22"/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1647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1647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1647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1647</v>
      </c>
      <c r="B137" s="37" t="s">
        <v>273</v>
      </c>
      <c r="C137" s="38" t="s">
        <v>274</v>
      </c>
      <c r="D137" s="24">
        <f t="shared" si="4"/>
        <v>90000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90000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>
        <v>0</v>
      </c>
      <c r="S137" s="40">
        <v>0</v>
      </c>
      <c r="T137" s="19"/>
      <c r="U137" s="19"/>
      <c r="V137" s="39"/>
      <c r="W137" s="40"/>
      <c r="X137" s="19"/>
      <c r="Y137" s="19"/>
      <c r="Z137" s="39"/>
      <c r="AA137" s="40"/>
      <c r="AB137" s="19"/>
      <c r="AC137" s="19"/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1647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>
        <v>0</v>
      </c>
      <c r="G138" s="29">
        <v>0</v>
      </c>
      <c r="H138" s="22">
        <v>0</v>
      </c>
      <c r="I138" s="22">
        <v>0</v>
      </c>
      <c r="J138" s="41">
        <v>0</v>
      </c>
      <c r="K138" s="42">
        <v>0</v>
      </c>
      <c r="L138" s="22">
        <v>0</v>
      </c>
      <c r="M138" s="22">
        <v>0</v>
      </c>
      <c r="N138" s="41">
        <v>0</v>
      </c>
      <c r="O138" s="42">
        <v>0</v>
      </c>
      <c r="P138" s="19">
        <v>0</v>
      </c>
      <c r="Q138" s="19">
        <v>0</v>
      </c>
      <c r="R138" s="41">
        <v>0</v>
      </c>
      <c r="S138" s="42">
        <v>0</v>
      </c>
      <c r="T138" s="22"/>
      <c r="U138" s="22"/>
      <c r="V138" s="41"/>
      <c r="W138" s="42"/>
      <c r="X138" s="22"/>
      <c r="Y138" s="22"/>
      <c r="Z138" s="41"/>
      <c r="AA138" s="42"/>
      <c r="AB138" s="22"/>
      <c r="AC138" s="22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1647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>
        <v>0</v>
      </c>
      <c r="S139" s="42">
        <v>0</v>
      </c>
      <c r="T139" s="22"/>
      <c r="U139" s="22"/>
      <c r="V139" s="41"/>
      <c r="W139" s="42"/>
      <c r="X139" s="22"/>
      <c r="Y139" s="22"/>
      <c r="Z139" s="41"/>
      <c r="AA139" s="42"/>
      <c r="AB139" s="22"/>
      <c r="AC139" s="22"/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1647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>
        <v>0</v>
      </c>
      <c r="G140" s="29">
        <v>0</v>
      </c>
      <c r="H140" s="22">
        <v>0</v>
      </c>
      <c r="I140" s="22">
        <v>0</v>
      </c>
      <c r="J140" s="41">
        <v>0</v>
      </c>
      <c r="K140" s="42">
        <v>0</v>
      </c>
      <c r="L140" s="22">
        <v>0</v>
      </c>
      <c r="M140" s="22">
        <v>0</v>
      </c>
      <c r="N140" s="41">
        <v>0</v>
      </c>
      <c r="O140" s="42">
        <v>0</v>
      </c>
      <c r="P140" s="22">
        <v>0</v>
      </c>
      <c r="Q140" s="22">
        <v>0</v>
      </c>
      <c r="R140" s="41">
        <v>0</v>
      </c>
      <c r="S140" s="42">
        <v>0</v>
      </c>
      <c r="T140" s="22"/>
      <c r="U140" s="22"/>
      <c r="V140" s="41"/>
      <c r="W140" s="42"/>
      <c r="X140" s="22"/>
      <c r="Y140" s="22"/>
      <c r="Z140" s="41"/>
      <c r="AA140" s="42"/>
      <c r="AB140" s="22"/>
      <c r="AC140" s="22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1647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1647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>
        <v>0</v>
      </c>
      <c r="G142" s="29">
        <v>0</v>
      </c>
      <c r="H142" s="22">
        <v>0</v>
      </c>
      <c r="I142" s="22">
        <v>0</v>
      </c>
      <c r="J142" s="41">
        <v>0</v>
      </c>
      <c r="K142" s="42">
        <v>0</v>
      </c>
      <c r="L142" s="22">
        <v>0</v>
      </c>
      <c r="M142" s="22">
        <v>0</v>
      </c>
      <c r="N142" s="41">
        <v>0</v>
      </c>
      <c r="O142" s="42">
        <v>0</v>
      </c>
      <c r="P142" s="22">
        <v>0</v>
      </c>
      <c r="Q142" s="22">
        <v>0</v>
      </c>
      <c r="R142" s="41">
        <v>0</v>
      </c>
      <c r="S142" s="42">
        <v>0</v>
      </c>
      <c r="T142" s="22"/>
      <c r="U142" s="22"/>
      <c r="V142" s="41"/>
      <c r="W142" s="42"/>
      <c r="X142" s="22"/>
      <c r="Y142" s="22"/>
      <c r="Z142" s="41"/>
      <c r="AA142" s="42"/>
      <c r="AB142" s="22"/>
      <c r="AC142" s="22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1647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1647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1647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1647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1647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1647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1647</v>
      </c>
      <c r="B149" s="37" t="s">
        <v>297</v>
      </c>
      <c r="C149" s="38" t="s">
        <v>298</v>
      </c>
      <c r="D149" s="24">
        <f t="shared" si="4"/>
        <v>7058.95</v>
      </c>
      <c r="E149" s="32">
        <f t="shared" si="5"/>
        <v>55748.78</v>
      </c>
      <c r="F149" s="28">
        <v>0</v>
      </c>
      <c r="G149" s="29">
        <v>7058.95</v>
      </c>
      <c r="H149" s="19">
        <v>7058.95</v>
      </c>
      <c r="I149" s="19">
        <v>6831.25</v>
      </c>
      <c r="J149" s="39">
        <v>0</v>
      </c>
      <c r="K149" s="40">
        <v>7058.95</v>
      </c>
      <c r="L149" s="19">
        <v>0</v>
      </c>
      <c r="M149" s="19">
        <v>13966.29</v>
      </c>
      <c r="N149" s="39">
        <v>0</v>
      </c>
      <c r="O149" s="40">
        <v>6944.45</v>
      </c>
      <c r="P149" s="22">
        <v>0</v>
      </c>
      <c r="Q149" s="22">
        <v>6944.45</v>
      </c>
      <c r="R149" s="39">
        <v>0</v>
      </c>
      <c r="S149" s="40">
        <v>6944.44</v>
      </c>
      <c r="T149" s="19"/>
      <c r="U149" s="19"/>
      <c r="V149" s="39"/>
      <c r="W149" s="40"/>
      <c r="X149" s="19"/>
      <c r="Y149" s="19"/>
      <c r="Z149" s="39"/>
      <c r="AA149" s="40"/>
      <c r="AB149" s="19"/>
      <c r="AC149" s="19"/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1647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>
        <v>0</v>
      </c>
      <c r="G150" s="29">
        <v>0</v>
      </c>
      <c r="H150" s="22">
        <v>0</v>
      </c>
      <c r="I150" s="22">
        <v>0</v>
      </c>
      <c r="J150" s="41">
        <v>0</v>
      </c>
      <c r="K150" s="42">
        <v>0</v>
      </c>
      <c r="L150" s="22">
        <v>0</v>
      </c>
      <c r="M150" s="22">
        <v>0</v>
      </c>
      <c r="N150" s="41">
        <v>0</v>
      </c>
      <c r="O150" s="42">
        <v>0</v>
      </c>
      <c r="P150" s="19">
        <v>0</v>
      </c>
      <c r="Q150" s="19">
        <v>0</v>
      </c>
      <c r="R150" s="41">
        <v>0</v>
      </c>
      <c r="S150" s="42">
        <v>0</v>
      </c>
      <c r="T150" s="22"/>
      <c r="U150" s="22"/>
      <c r="V150" s="41"/>
      <c r="W150" s="42"/>
      <c r="X150" s="22"/>
      <c r="Y150" s="22"/>
      <c r="Z150" s="41"/>
      <c r="AA150" s="42"/>
      <c r="AB150" s="22"/>
      <c r="AC150" s="22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1647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>
        <v>0</v>
      </c>
      <c r="S151" s="42">
        <v>0</v>
      </c>
      <c r="T151" s="22"/>
      <c r="U151" s="22"/>
      <c r="V151" s="41"/>
      <c r="W151" s="42"/>
      <c r="X151" s="22"/>
      <c r="Y151" s="22"/>
      <c r="Z151" s="41"/>
      <c r="AA151" s="42"/>
      <c r="AB151" s="22"/>
      <c r="AC151" s="22"/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1647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>
        <v>0</v>
      </c>
      <c r="G152" s="29">
        <v>0</v>
      </c>
      <c r="H152" s="22">
        <v>0</v>
      </c>
      <c r="I152" s="22">
        <v>0</v>
      </c>
      <c r="J152" s="41">
        <v>0</v>
      </c>
      <c r="K152" s="42">
        <v>0</v>
      </c>
      <c r="L152" s="22">
        <v>0</v>
      </c>
      <c r="M152" s="22">
        <v>0</v>
      </c>
      <c r="N152" s="41">
        <v>0</v>
      </c>
      <c r="O152" s="42">
        <v>0</v>
      </c>
      <c r="P152" s="22">
        <v>0</v>
      </c>
      <c r="Q152" s="22">
        <v>0</v>
      </c>
      <c r="R152" s="41">
        <v>0</v>
      </c>
      <c r="S152" s="42">
        <v>0</v>
      </c>
      <c r="T152" s="22"/>
      <c r="U152" s="22"/>
      <c r="V152" s="41"/>
      <c r="W152" s="42"/>
      <c r="X152" s="22"/>
      <c r="Y152" s="22"/>
      <c r="Z152" s="41"/>
      <c r="AA152" s="42"/>
      <c r="AB152" s="22"/>
      <c r="AC152" s="22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1647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1647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>
        <v>0</v>
      </c>
      <c r="G154" s="29">
        <v>0</v>
      </c>
      <c r="H154" s="22">
        <v>0</v>
      </c>
      <c r="I154" s="22">
        <v>0</v>
      </c>
      <c r="J154" s="41">
        <v>0</v>
      </c>
      <c r="K154" s="42">
        <v>0</v>
      </c>
      <c r="L154" s="22">
        <v>0</v>
      </c>
      <c r="M154" s="22">
        <v>0</v>
      </c>
      <c r="N154" s="41">
        <v>0</v>
      </c>
      <c r="O154" s="42">
        <v>0</v>
      </c>
      <c r="P154" s="22">
        <v>0</v>
      </c>
      <c r="Q154" s="22">
        <v>0</v>
      </c>
      <c r="R154" s="41">
        <v>0</v>
      </c>
      <c r="S154" s="42">
        <v>0</v>
      </c>
      <c r="T154" s="22"/>
      <c r="U154" s="22"/>
      <c r="V154" s="41"/>
      <c r="W154" s="42"/>
      <c r="X154" s="22"/>
      <c r="Y154" s="22"/>
      <c r="Z154" s="41"/>
      <c r="AA154" s="42"/>
      <c r="AB154" s="22"/>
      <c r="AC154" s="22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1647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/>
      <c r="G155" s="29"/>
      <c r="H155" s="19"/>
      <c r="I155" s="19"/>
      <c r="J155" s="39"/>
      <c r="K155" s="40"/>
      <c r="L155" s="19"/>
      <c r="M155" s="19"/>
      <c r="N155" s="39"/>
      <c r="O155" s="40"/>
      <c r="P155" s="22"/>
      <c r="Q155" s="22"/>
      <c r="R155" s="39"/>
      <c r="S155" s="40"/>
      <c r="T155" s="19"/>
      <c r="U155" s="19"/>
      <c r="V155" s="39"/>
      <c r="W155" s="40"/>
      <c r="X155" s="19"/>
      <c r="Y155" s="19"/>
      <c r="Z155" s="39"/>
      <c r="AA155" s="40"/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1647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>
        <v>0</v>
      </c>
      <c r="S156" s="40">
        <v>0</v>
      </c>
      <c r="T156" s="19"/>
      <c r="U156" s="19"/>
      <c r="V156" s="39"/>
      <c r="W156" s="40"/>
      <c r="X156" s="19"/>
      <c r="Y156" s="19"/>
      <c r="Z156" s="39"/>
      <c r="AA156" s="40"/>
      <c r="AB156" s="19"/>
      <c r="AC156" s="19"/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1647</v>
      </c>
      <c r="B157" s="37" t="s">
        <v>313</v>
      </c>
      <c r="C157" s="38" t="s">
        <v>314</v>
      </c>
      <c r="D157" s="24">
        <f t="shared" si="4"/>
        <v>1500000</v>
      </c>
      <c r="E157" s="32">
        <f t="shared" si="5"/>
        <v>0</v>
      </c>
      <c r="F157" s="28">
        <v>1500000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>
        <v>0</v>
      </c>
      <c r="S157" s="40">
        <v>0</v>
      </c>
      <c r="T157" s="19"/>
      <c r="U157" s="19"/>
      <c r="V157" s="39"/>
      <c r="W157" s="40"/>
      <c r="X157" s="19"/>
      <c r="Y157" s="19"/>
      <c r="Z157" s="39"/>
      <c r="AA157" s="40"/>
      <c r="AB157" s="19"/>
      <c r="AC157" s="19"/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1647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/>
      <c r="G158" s="29"/>
      <c r="H158" s="19"/>
      <c r="I158" s="19"/>
      <c r="J158" s="39"/>
      <c r="K158" s="40"/>
      <c r="L158" s="19"/>
      <c r="M158" s="19"/>
      <c r="N158" s="39"/>
      <c r="O158" s="40"/>
      <c r="P158" s="19"/>
      <c r="Q158" s="19"/>
      <c r="R158" s="39"/>
      <c r="S158" s="40"/>
      <c r="T158" s="19"/>
      <c r="U158" s="19"/>
      <c r="V158" s="39"/>
      <c r="W158" s="40"/>
      <c r="X158" s="19"/>
      <c r="Y158" s="19"/>
      <c r="Z158" s="39"/>
      <c r="AA158" s="40"/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1647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1647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1647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/>
      <c r="G161" s="29"/>
      <c r="H161" s="19"/>
      <c r="I161" s="19"/>
      <c r="J161" s="39"/>
      <c r="K161" s="40"/>
      <c r="L161" s="19"/>
      <c r="M161" s="19"/>
      <c r="N161" s="39"/>
      <c r="O161" s="40"/>
      <c r="P161" s="19"/>
      <c r="Q161" s="19"/>
      <c r="R161" s="39"/>
      <c r="S161" s="40"/>
      <c r="T161" s="19"/>
      <c r="U161" s="19"/>
      <c r="V161" s="39"/>
      <c r="W161" s="40"/>
      <c r="X161" s="19"/>
      <c r="Y161" s="19"/>
      <c r="Z161" s="39"/>
      <c r="AA161" s="40"/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1647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1647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1647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0</v>
      </c>
      <c r="F164" s="28"/>
      <c r="G164" s="29"/>
      <c r="H164" s="19"/>
      <c r="I164" s="19"/>
      <c r="J164" s="39"/>
      <c r="K164" s="40"/>
      <c r="L164" s="19"/>
      <c r="M164" s="19"/>
      <c r="N164" s="39"/>
      <c r="O164" s="40"/>
      <c r="P164" s="19"/>
      <c r="Q164" s="19"/>
      <c r="R164" s="39"/>
      <c r="S164" s="40"/>
      <c r="T164" s="19"/>
      <c r="U164" s="19"/>
      <c r="V164" s="39"/>
      <c r="W164" s="40"/>
      <c r="X164" s="19"/>
      <c r="Y164" s="19"/>
      <c r="Z164" s="39"/>
      <c r="AA164" s="40"/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1647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431666.67</v>
      </c>
      <c r="F165" s="28">
        <v>0</v>
      </c>
      <c r="G165" s="29">
        <v>61666.67</v>
      </c>
      <c r="H165" s="19">
        <v>0</v>
      </c>
      <c r="I165" s="19">
        <v>61666.67</v>
      </c>
      <c r="J165" s="39">
        <v>0</v>
      </c>
      <c r="K165" s="40">
        <v>61666.67</v>
      </c>
      <c r="L165" s="19">
        <v>0</v>
      </c>
      <c r="M165" s="19">
        <v>61666.66</v>
      </c>
      <c r="N165" s="39">
        <v>0</v>
      </c>
      <c r="O165" s="40">
        <v>61666.67</v>
      </c>
      <c r="P165" s="19">
        <v>0</v>
      </c>
      <c r="Q165" s="19">
        <v>61666.66</v>
      </c>
      <c r="R165" s="39">
        <v>0</v>
      </c>
      <c r="S165" s="40">
        <v>61666.67</v>
      </c>
      <c r="T165" s="19"/>
      <c r="U165" s="19"/>
      <c r="V165" s="39"/>
      <c r="W165" s="40"/>
      <c r="X165" s="19"/>
      <c r="Y165" s="19"/>
      <c r="Z165" s="39"/>
      <c r="AA165" s="40"/>
      <c r="AB165" s="19"/>
      <c r="AC165" s="19"/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1647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50000</v>
      </c>
      <c r="F166" s="28"/>
      <c r="G166" s="29"/>
      <c r="H166" s="19"/>
      <c r="I166" s="19"/>
      <c r="J166" s="39">
        <v>0</v>
      </c>
      <c r="K166" s="40">
        <v>16666.669999999998</v>
      </c>
      <c r="L166" s="19">
        <v>0</v>
      </c>
      <c r="M166" s="19">
        <v>8333.33</v>
      </c>
      <c r="N166" s="39">
        <v>0</v>
      </c>
      <c r="O166" s="40">
        <v>8333.33</v>
      </c>
      <c r="P166" s="19">
        <v>0</v>
      </c>
      <c r="Q166" s="19">
        <v>8333.34</v>
      </c>
      <c r="R166" s="39">
        <v>0</v>
      </c>
      <c r="S166" s="40">
        <v>8333.33</v>
      </c>
      <c r="T166" s="19"/>
      <c r="U166" s="19"/>
      <c r="V166" s="39"/>
      <c r="W166" s="40"/>
      <c r="X166" s="19"/>
      <c r="Y166" s="19"/>
      <c r="Z166" s="39"/>
      <c r="AA166" s="40"/>
      <c r="AB166" s="19"/>
      <c r="AC166" s="19"/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1647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0</v>
      </c>
      <c r="F167" s="28"/>
      <c r="G167" s="29"/>
      <c r="H167" s="19"/>
      <c r="I167" s="19"/>
      <c r="J167" s="39"/>
      <c r="K167" s="40"/>
      <c r="L167" s="19"/>
      <c r="M167" s="19"/>
      <c r="N167" s="39"/>
      <c r="O167" s="40"/>
      <c r="P167" s="19"/>
      <c r="Q167" s="19"/>
      <c r="R167" s="39"/>
      <c r="S167" s="40"/>
      <c r="T167" s="19"/>
      <c r="U167" s="19"/>
      <c r="V167" s="39"/>
      <c r="W167" s="40"/>
      <c r="X167" s="19"/>
      <c r="Y167" s="19"/>
      <c r="Z167" s="39"/>
      <c r="AA167" s="40"/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1647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1647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1647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0</v>
      </c>
      <c r="F170" s="28"/>
      <c r="G170" s="29"/>
      <c r="H170" s="19"/>
      <c r="I170" s="19"/>
      <c r="J170" s="39"/>
      <c r="K170" s="40"/>
      <c r="L170" s="19"/>
      <c r="M170" s="19"/>
      <c r="N170" s="39"/>
      <c r="O170" s="40"/>
      <c r="P170" s="19"/>
      <c r="Q170" s="19"/>
      <c r="R170" s="39"/>
      <c r="S170" s="40"/>
      <c r="T170" s="19"/>
      <c r="U170" s="19"/>
      <c r="V170" s="39"/>
      <c r="W170" s="40"/>
      <c r="X170" s="19"/>
      <c r="Y170" s="19"/>
      <c r="Z170" s="39"/>
      <c r="AA170" s="40"/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1647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1647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1647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1647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1647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671195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>
        <v>0</v>
      </c>
      <c r="S175" s="40">
        <v>671195</v>
      </c>
      <c r="T175" s="19"/>
      <c r="U175" s="19"/>
      <c r="V175" s="39"/>
      <c r="W175" s="40"/>
      <c r="X175" s="19"/>
      <c r="Y175" s="19"/>
      <c r="Z175" s="39"/>
      <c r="AA175" s="40"/>
      <c r="AB175" s="19"/>
      <c r="AC175" s="19"/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1647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1647</v>
      </c>
      <c r="B177" s="37" t="s">
        <v>353</v>
      </c>
      <c r="C177" s="38" t="s">
        <v>354</v>
      </c>
      <c r="D177" s="24">
        <f t="shared" si="4"/>
        <v>671164</v>
      </c>
      <c r="E177" s="32">
        <f t="shared" si="5"/>
        <v>3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>
        <v>671164</v>
      </c>
      <c r="S177" s="40">
        <v>3</v>
      </c>
      <c r="T177" s="19"/>
      <c r="U177" s="19"/>
      <c r="V177" s="39"/>
      <c r="W177" s="40"/>
      <c r="X177" s="19"/>
      <c r="Y177" s="19"/>
      <c r="Z177" s="39"/>
      <c r="AA177" s="40"/>
      <c r="AB177" s="19"/>
      <c r="AC177" s="19"/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1647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>
        <v>0</v>
      </c>
      <c r="S178" s="40">
        <v>0</v>
      </c>
      <c r="T178" s="19"/>
      <c r="U178" s="19"/>
      <c r="V178" s="39"/>
      <c r="W178" s="40"/>
      <c r="X178" s="19"/>
      <c r="Y178" s="19"/>
      <c r="Z178" s="39"/>
      <c r="AA178" s="40"/>
      <c r="AB178" s="19"/>
      <c r="AC178" s="19"/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1647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1647</v>
      </c>
      <c r="B180" s="37" t="s">
        <v>359</v>
      </c>
      <c r="C180" s="38" t="s">
        <v>360</v>
      </c>
      <c r="D180" s="24">
        <f t="shared" si="4"/>
        <v>13166.67</v>
      </c>
      <c r="E180" s="32">
        <f t="shared" si="5"/>
        <v>453000.00000000006</v>
      </c>
      <c r="F180" s="28">
        <v>0</v>
      </c>
      <c r="G180" s="29">
        <v>62833.33</v>
      </c>
      <c r="H180" s="19">
        <v>0</v>
      </c>
      <c r="I180" s="19">
        <v>62833.33</v>
      </c>
      <c r="J180" s="39">
        <v>0</v>
      </c>
      <c r="K180" s="40">
        <v>62833.34</v>
      </c>
      <c r="L180" s="19">
        <v>0</v>
      </c>
      <c r="M180" s="19">
        <v>62833.33</v>
      </c>
      <c r="N180" s="39">
        <v>13166.67</v>
      </c>
      <c r="O180" s="40">
        <v>62833.33</v>
      </c>
      <c r="P180" s="22">
        <v>0</v>
      </c>
      <c r="Q180" s="22">
        <v>76000.009999999995</v>
      </c>
      <c r="R180" s="39">
        <v>0</v>
      </c>
      <c r="S180" s="40">
        <v>62833.33</v>
      </c>
      <c r="T180" s="19"/>
      <c r="U180" s="19"/>
      <c r="V180" s="39"/>
      <c r="W180" s="40"/>
      <c r="X180" s="19"/>
      <c r="Y180" s="19"/>
      <c r="Z180" s="39"/>
      <c r="AA180" s="40"/>
      <c r="AB180" s="19"/>
      <c r="AC180" s="19"/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1647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15000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>
        <v>0</v>
      </c>
      <c r="S181" s="40">
        <v>15000</v>
      </c>
      <c r="T181" s="19"/>
      <c r="U181" s="19"/>
      <c r="V181" s="39"/>
      <c r="W181" s="40"/>
      <c r="X181" s="19"/>
      <c r="Y181" s="19"/>
      <c r="Z181" s="39"/>
      <c r="AA181" s="40"/>
      <c r="AB181" s="19"/>
      <c r="AC181" s="19"/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1647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1647</v>
      </c>
      <c r="B183" s="37" t="s">
        <v>365</v>
      </c>
      <c r="C183" s="38" t="s">
        <v>366</v>
      </c>
      <c r="D183" s="24">
        <f t="shared" si="4"/>
        <v>14999</v>
      </c>
      <c r="E183" s="32">
        <f t="shared" si="5"/>
        <v>0</v>
      </c>
      <c r="F183" s="28">
        <v>0</v>
      </c>
      <c r="G183" s="29">
        <v>0</v>
      </c>
      <c r="H183" s="19">
        <v>0</v>
      </c>
      <c r="I183" s="19">
        <v>0</v>
      </c>
      <c r="J183" s="39">
        <v>0</v>
      </c>
      <c r="K183" s="40">
        <v>0</v>
      </c>
      <c r="L183" s="19">
        <v>0</v>
      </c>
      <c r="M183" s="19">
        <v>0</v>
      </c>
      <c r="N183" s="39">
        <v>0</v>
      </c>
      <c r="O183" s="40">
        <v>0</v>
      </c>
      <c r="P183" s="22">
        <v>0</v>
      </c>
      <c r="Q183" s="22">
        <v>0</v>
      </c>
      <c r="R183" s="39">
        <v>14999</v>
      </c>
      <c r="S183" s="40">
        <v>0</v>
      </c>
      <c r="T183" s="19"/>
      <c r="U183" s="19"/>
      <c r="V183" s="39"/>
      <c r="W183" s="40"/>
      <c r="X183" s="19"/>
      <c r="Y183" s="19"/>
      <c r="Z183" s="39"/>
      <c r="AA183" s="40"/>
      <c r="AB183" s="19"/>
      <c r="AC183" s="19"/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1647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60000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>
        <v>0</v>
      </c>
      <c r="S184" s="40">
        <v>60000</v>
      </c>
      <c r="T184" s="19"/>
      <c r="U184" s="19"/>
      <c r="V184" s="39"/>
      <c r="W184" s="40"/>
      <c r="X184" s="19"/>
      <c r="Y184" s="19"/>
      <c r="Z184" s="39"/>
      <c r="AA184" s="40"/>
      <c r="AB184" s="19"/>
      <c r="AC184" s="19"/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1647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1647</v>
      </c>
      <c r="B186" s="37" t="s">
        <v>371</v>
      </c>
      <c r="C186" s="38" t="s">
        <v>372</v>
      </c>
      <c r="D186" s="24">
        <f t="shared" si="4"/>
        <v>59998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>
        <v>59998</v>
      </c>
      <c r="S186" s="40">
        <v>0</v>
      </c>
      <c r="T186" s="19"/>
      <c r="U186" s="19"/>
      <c r="V186" s="39"/>
      <c r="W186" s="40"/>
      <c r="X186" s="19"/>
      <c r="Y186" s="19"/>
      <c r="Z186" s="39"/>
      <c r="AA186" s="40"/>
      <c r="AB186" s="19"/>
      <c r="AC186" s="19"/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1647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>
        <v>0</v>
      </c>
      <c r="S187" s="42">
        <v>0</v>
      </c>
      <c r="T187" s="22"/>
      <c r="U187" s="22"/>
      <c r="V187" s="41"/>
      <c r="W187" s="42"/>
      <c r="X187" s="22"/>
      <c r="Y187" s="22"/>
      <c r="Z187" s="41"/>
      <c r="AA187" s="42"/>
      <c r="AB187" s="22"/>
      <c r="AC187" s="22"/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1647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1647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>
        <v>0</v>
      </c>
      <c r="S189" s="42">
        <v>0</v>
      </c>
      <c r="T189" s="22"/>
      <c r="U189" s="22"/>
      <c r="V189" s="41"/>
      <c r="W189" s="42"/>
      <c r="X189" s="22"/>
      <c r="Y189" s="22"/>
      <c r="Z189" s="41"/>
      <c r="AA189" s="42"/>
      <c r="AB189" s="22"/>
      <c r="AC189" s="22"/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1647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1647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1647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1647</v>
      </c>
      <c r="B193" s="37" t="s">
        <v>385</v>
      </c>
      <c r="C193" s="38" t="s">
        <v>386</v>
      </c>
      <c r="D193" s="24">
        <f t="shared" si="4"/>
        <v>0</v>
      </c>
      <c r="E193" s="32">
        <f t="shared" si="5"/>
        <v>3364991.05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>
        <v>0</v>
      </c>
      <c r="S193" s="40">
        <v>3364991.05</v>
      </c>
      <c r="T193" s="19"/>
      <c r="U193" s="19"/>
      <c r="V193" s="39"/>
      <c r="W193" s="40"/>
      <c r="X193" s="19"/>
      <c r="Y193" s="19"/>
      <c r="Z193" s="39"/>
      <c r="AA193" s="40"/>
      <c r="AB193" s="19"/>
      <c r="AC193" s="19"/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1647</v>
      </c>
      <c r="B194" s="37" t="s">
        <v>387</v>
      </c>
      <c r="C194" s="38" t="s">
        <v>388</v>
      </c>
      <c r="D194" s="24">
        <f t="shared" si="4"/>
        <v>0</v>
      </c>
      <c r="E194" s="32">
        <f t="shared" si="5"/>
        <v>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/>
      <c r="Y194" s="22"/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1647</v>
      </c>
      <c r="B195" s="37" t="s">
        <v>389</v>
      </c>
      <c r="C195" s="38" t="s">
        <v>390</v>
      </c>
      <c r="D195" s="24">
        <f t="shared" si="4"/>
        <v>4428250.04</v>
      </c>
      <c r="E195" s="32">
        <f t="shared" si="5"/>
        <v>6681570.5800000001</v>
      </c>
      <c r="F195" s="28">
        <v>0</v>
      </c>
      <c r="G195" s="29">
        <v>1664799.83</v>
      </c>
      <c r="H195" s="19">
        <v>832691.58</v>
      </c>
      <c r="I195" s="19">
        <v>832108.25</v>
      </c>
      <c r="J195" s="39">
        <v>0</v>
      </c>
      <c r="K195" s="40">
        <v>832690.58</v>
      </c>
      <c r="L195" s="19">
        <v>0</v>
      </c>
      <c r="M195" s="19">
        <v>832689.58</v>
      </c>
      <c r="N195" s="39">
        <v>230605.41</v>
      </c>
      <c r="O195" s="40">
        <v>749000</v>
      </c>
      <c r="P195" s="22">
        <v>0</v>
      </c>
      <c r="Q195" s="22">
        <v>1021865.67</v>
      </c>
      <c r="R195" s="39">
        <v>3364953.05</v>
      </c>
      <c r="S195" s="40">
        <v>748416.67</v>
      </c>
      <c r="T195" s="19"/>
      <c r="U195" s="19"/>
      <c r="V195" s="39"/>
      <c r="W195" s="40"/>
      <c r="X195" s="19"/>
      <c r="Y195" s="19"/>
      <c r="Z195" s="39"/>
      <c r="AA195" s="40"/>
      <c r="AB195" s="19"/>
      <c r="AC195" s="19"/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1647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119381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>
        <v>0</v>
      </c>
      <c r="S196" s="40">
        <v>119381</v>
      </c>
      <c r="T196" s="19"/>
      <c r="U196" s="19"/>
      <c r="V196" s="39"/>
      <c r="W196" s="40"/>
      <c r="X196" s="19"/>
      <c r="Y196" s="19"/>
      <c r="Z196" s="39"/>
      <c r="AA196" s="40"/>
      <c r="AB196" s="19"/>
      <c r="AC196" s="19"/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1647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1647</v>
      </c>
      <c r="B198" s="37" t="s">
        <v>395</v>
      </c>
      <c r="C198" s="38" t="s">
        <v>396</v>
      </c>
      <c r="D198" s="24">
        <f t="shared" si="6"/>
        <v>119377</v>
      </c>
      <c r="E198" s="32">
        <f t="shared" si="7"/>
        <v>3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>
        <v>119377</v>
      </c>
      <c r="S198" s="40">
        <v>3</v>
      </c>
      <c r="T198" s="19"/>
      <c r="U198" s="19"/>
      <c r="V198" s="39"/>
      <c r="W198" s="40"/>
      <c r="X198" s="19"/>
      <c r="Y198" s="19"/>
      <c r="Z198" s="39"/>
      <c r="AA198" s="40"/>
      <c r="AB198" s="19"/>
      <c r="AC198" s="19"/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1647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1647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1647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1647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76740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>
        <v>0</v>
      </c>
      <c r="S202" s="40">
        <v>76740</v>
      </c>
      <c r="T202" s="19"/>
      <c r="U202" s="19"/>
      <c r="V202" s="39"/>
      <c r="W202" s="40"/>
      <c r="X202" s="19"/>
      <c r="Y202" s="19"/>
      <c r="Z202" s="39"/>
      <c r="AA202" s="40"/>
      <c r="AB202" s="19"/>
      <c r="AC202" s="19"/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1647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1647</v>
      </c>
      <c r="B204" s="37" t="s">
        <v>407</v>
      </c>
      <c r="C204" s="38" t="s">
        <v>408</v>
      </c>
      <c r="D204" s="24">
        <f t="shared" si="6"/>
        <v>76733</v>
      </c>
      <c r="E204" s="32">
        <f t="shared" si="7"/>
        <v>7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>
        <v>76733</v>
      </c>
      <c r="S204" s="40">
        <v>7</v>
      </c>
      <c r="T204" s="19"/>
      <c r="U204" s="19"/>
      <c r="V204" s="39"/>
      <c r="W204" s="40"/>
      <c r="X204" s="19"/>
      <c r="Y204" s="19"/>
      <c r="Z204" s="39"/>
      <c r="AA204" s="40"/>
      <c r="AB204" s="19"/>
      <c r="AC204" s="19"/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1647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1647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1647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1647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1647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1647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1647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1647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1647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1647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9240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>
        <v>0</v>
      </c>
      <c r="S214" s="42">
        <v>9240</v>
      </c>
      <c r="T214" s="22"/>
      <c r="U214" s="22"/>
      <c r="V214" s="41"/>
      <c r="W214" s="42"/>
      <c r="X214" s="22"/>
      <c r="Y214" s="22"/>
      <c r="Z214" s="41"/>
      <c r="AA214" s="42"/>
      <c r="AB214" s="22"/>
      <c r="AC214" s="22"/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1647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1647</v>
      </c>
      <c r="B216" s="37" t="s">
        <v>431</v>
      </c>
      <c r="C216" s="38" t="s">
        <v>432</v>
      </c>
      <c r="D216" s="24">
        <f t="shared" si="6"/>
        <v>9239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>
        <v>9239</v>
      </c>
      <c r="S216" s="42">
        <v>0</v>
      </c>
      <c r="T216" s="22"/>
      <c r="U216" s="22"/>
      <c r="V216" s="41"/>
      <c r="W216" s="42"/>
      <c r="X216" s="22"/>
      <c r="Y216" s="22"/>
      <c r="Z216" s="41"/>
      <c r="AA216" s="42"/>
      <c r="AB216" s="22"/>
      <c r="AC216" s="22"/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1647</v>
      </c>
      <c r="B217" s="37" t="s">
        <v>433</v>
      </c>
      <c r="C217" s="38" t="s">
        <v>434</v>
      </c>
      <c r="D217" s="24">
        <f t="shared" si="6"/>
        <v>79640</v>
      </c>
      <c r="E217" s="32">
        <f t="shared" si="7"/>
        <v>215200</v>
      </c>
      <c r="F217" s="28">
        <v>67640</v>
      </c>
      <c r="G217" s="29">
        <v>0</v>
      </c>
      <c r="H217" s="19">
        <v>12000</v>
      </c>
      <c r="I217" s="19">
        <v>0</v>
      </c>
      <c r="J217" s="39">
        <v>0</v>
      </c>
      <c r="K217" s="40">
        <v>0</v>
      </c>
      <c r="L217" s="19">
        <v>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>
        <v>0</v>
      </c>
      <c r="S217" s="40">
        <v>215200</v>
      </c>
      <c r="T217" s="19"/>
      <c r="U217" s="19"/>
      <c r="V217" s="39"/>
      <c r="W217" s="40"/>
      <c r="X217" s="19"/>
      <c r="Y217" s="19"/>
      <c r="Z217" s="39"/>
      <c r="AA217" s="40"/>
      <c r="AB217" s="19"/>
      <c r="AC217" s="19"/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1647</v>
      </c>
      <c r="B218" s="37" t="s">
        <v>435</v>
      </c>
      <c r="C218" s="38" t="s">
        <v>436</v>
      </c>
      <c r="D218" s="24">
        <f t="shared" si="6"/>
        <v>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0</v>
      </c>
      <c r="O218" s="40">
        <v>0</v>
      </c>
      <c r="P218" s="19">
        <v>0</v>
      </c>
      <c r="Q218" s="19">
        <v>0</v>
      </c>
      <c r="R218" s="39">
        <v>0</v>
      </c>
      <c r="S218" s="40">
        <v>0</v>
      </c>
      <c r="T218" s="19"/>
      <c r="U218" s="19"/>
      <c r="V218" s="39"/>
      <c r="W218" s="40"/>
      <c r="X218" s="19"/>
      <c r="Y218" s="19"/>
      <c r="Z218" s="39"/>
      <c r="AA218" s="40"/>
      <c r="AB218" s="19"/>
      <c r="AC218" s="19"/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1647</v>
      </c>
      <c r="B219" s="37" t="s">
        <v>437</v>
      </c>
      <c r="C219" s="38" t="s">
        <v>438</v>
      </c>
      <c r="D219" s="24">
        <f t="shared" si="6"/>
        <v>239669.3</v>
      </c>
      <c r="E219" s="32">
        <f t="shared" si="7"/>
        <v>0</v>
      </c>
      <c r="F219" s="28">
        <v>239669.3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>
        <v>0</v>
      </c>
      <c r="S219" s="40">
        <v>0</v>
      </c>
      <c r="T219" s="19"/>
      <c r="U219" s="19"/>
      <c r="V219" s="39"/>
      <c r="W219" s="40"/>
      <c r="X219" s="19"/>
      <c r="Y219" s="19"/>
      <c r="Z219" s="39"/>
      <c r="AA219" s="40"/>
      <c r="AB219" s="19"/>
      <c r="AC219" s="19"/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1647</v>
      </c>
      <c r="B220" s="37" t="s">
        <v>439</v>
      </c>
      <c r="C220" s="38" t="s">
        <v>440</v>
      </c>
      <c r="D220" s="24">
        <f t="shared" si="6"/>
        <v>17000</v>
      </c>
      <c r="E220" s="32">
        <f t="shared" si="7"/>
        <v>2000</v>
      </c>
      <c r="F220" s="28">
        <v>0</v>
      </c>
      <c r="G220" s="29">
        <v>0</v>
      </c>
      <c r="H220" s="19">
        <v>0</v>
      </c>
      <c r="I220" s="19">
        <v>0</v>
      </c>
      <c r="J220" s="39">
        <v>2000</v>
      </c>
      <c r="K220" s="40">
        <v>0</v>
      </c>
      <c r="L220" s="19">
        <v>0</v>
      </c>
      <c r="M220" s="19">
        <v>2000</v>
      </c>
      <c r="N220" s="39">
        <v>15000</v>
      </c>
      <c r="O220" s="40">
        <v>0</v>
      </c>
      <c r="P220" s="19">
        <v>0</v>
      </c>
      <c r="Q220" s="19">
        <v>0</v>
      </c>
      <c r="R220" s="39">
        <v>0</v>
      </c>
      <c r="S220" s="40">
        <v>0</v>
      </c>
      <c r="T220" s="19"/>
      <c r="U220" s="19"/>
      <c r="V220" s="39"/>
      <c r="W220" s="40"/>
      <c r="X220" s="19"/>
      <c r="Y220" s="19"/>
      <c r="Z220" s="39"/>
      <c r="AA220" s="40"/>
      <c r="AB220" s="19"/>
      <c r="AC220" s="19"/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1647</v>
      </c>
      <c r="B221" s="37" t="s">
        <v>441</v>
      </c>
      <c r="C221" s="38" t="s">
        <v>442</v>
      </c>
      <c r="D221" s="24">
        <f t="shared" si="6"/>
        <v>93683.85</v>
      </c>
      <c r="E221" s="32">
        <f t="shared" si="7"/>
        <v>0</v>
      </c>
      <c r="F221" s="28">
        <v>0</v>
      </c>
      <c r="G221" s="29">
        <v>0</v>
      </c>
      <c r="H221" s="19">
        <v>93683.85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>
        <v>0</v>
      </c>
      <c r="S221" s="40">
        <v>0</v>
      </c>
      <c r="T221" s="19"/>
      <c r="U221" s="19"/>
      <c r="V221" s="39"/>
      <c r="W221" s="40"/>
      <c r="X221" s="19"/>
      <c r="Y221" s="19"/>
      <c r="Z221" s="39"/>
      <c r="AA221" s="40"/>
      <c r="AB221" s="19"/>
      <c r="AC221" s="19"/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1647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/>
      <c r="G222" s="29"/>
      <c r="H222" s="19"/>
      <c r="I222" s="19"/>
      <c r="J222" s="39"/>
      <c r="K222" s="40"/>
      <c r="L222" s="19"/>
      <c r="M222" s="19"/>
      <c r="N222" s="39"/>
      <c r="O222" s="40"/>
      <c r="P222" s="19"/>
      <c r="Q222" s="19"/>
      <c r="R222" s="39"/>
      <c r="S222" s="40"/>
      <c r="T222" s="19"/>
      <c r="U222" s="19"/>
      <c r="V222" s="39"/>
      <c r="W222" s="40"/>
      <c r="X222" s="19"/>
      <c r="Y222" s="19"/>
      <c r="Z222" s="39"/>
      <c r="AA222" s="40"/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1647</v>
      </c>
      <c r="B223" s="37" t="s">
        <v>445</v>
      </c>
      <c r="C223" s="38" t="s">
        <v>446</v>
      </c>
      <c r="D223" s="24">
        <f t="shared" si="6"/>
        <v>7973300</v>
      </c>
      <c r="E223" s="32">
        <f t="shared" si="7"/>
        <v>1604380</v>
      </c>
      <c r="F223" s="28">
        <v>1768500</v>
      </c>
      <c r="G223" s="29">
        <v>0</v>
      </c>
      <c r="H223" s="19">
        <v>25000</v>
      </c>
      <c r="I223" s="19">
        <v>0</v>
      </c>
      <c r="J223" s="39">
        <v>4748400</v>
      </c>
      <c r="K223" s="40">
        <v>0</v>
      </c>
      <c r="L223" s="19">
        <v>76500</v>
      </c>
      <c r="M223" s="19">
        <v>600</v>
      </c>
      <c r="N223" s="39">
        <v>25000</v>
      </c>
      <c r="O223" s="40">
        <v>0</v>
      </c>
      <c r="P223" s="19">
        <v>680900</v>
      </c>
      <c r="Q223" s="19">
        <v>0</v>
      </c>
      <c r="R223" s="39">
        <v>649000</v>
      </c>
      <c r="S223" s="40">
        <v>1603780</v>
      </c>
      <c r="T223" s="19"/>
      <c r="U223" s="19"/>
      <c r="V223" s="39"/>
      <c r="W223" s="40"/>
      <c r="X223" s="19"/>
      <c r="Y223" s="19"/>
      <c r="Z223" s="39"/>
      <c r="AA223" s="40"/>
      <c r="AB223" s="19"/>
      <c r="AC223" s="19"/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1647</v>
      </c>
      <c r="B224" s="37" t="s">
        <v>447</v>
      </c>
      <c r="C224" s="38" t="s">
        <v>448</v>
      </c>
      <c r="D224" s="24">
        <f t="shared" si="6"/>
        <v>91800</v>
      </c>
      <c r="E224" s="32">
        <f t="shared" si="7"/>
        <v>56609.55</v>
      </c>
      <c r="F224" s="28">
        <v>91800</v>
      </c>
      <c r="G224" s="29">
        <v>0</v>
      </c>
      <c r="H224" s="19">
        <v>0</v>
      </c>
      <c r="I224" s="19">
        <v>0</v>
      </c>
      <c r="J224" s="39">
        <v>0</v>
      </c>
      <c r="K224" s="40">
        <v>0</v>
      </c>
      <c r="L224" s="19">
        <v>0</v>
      </c>
      <c r="M224" s="19">
        <v>0</v>
      </c>
      <c r="N224" s="39">
        <v>0</v>
      </c>
      <c r="O224" s="40">
        <v>0</v>
      </c>
      <c r="P224" s="19">
        <v>0</v>
      </c>
      <c r="Q224" s="19">
        <v>0</v>
      </c>
      <c r="R224" s="39">
        <v>0</v>
      </c>
      <c r="S224" s="40">
        <v>56609.55</v>
      </c>
      <c r="T224" s="19"/>
      <c r="U224" s="19"/>
      <c r="V224" s="39"/>
      <c r="W224" s="40"/>
      <c r="X224" s="19"/>
      <c r="Y224" s="19"/>
      <c r="Z224" s="39"/>
      <c r="AA224" s="40"/>
      <c r="AB224" s="19"/>
      <c r="AC224" s="19"/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1647</v>
      </c>
      <c r="B225" s="37" t="s">
        <v>449</v>
      </c>
      <c r="C225" s="38" t="s">
        <v>450</v>
      </c>
      <c r="D225" s="24">
        <f t="shared" si="6"/>
        <v>25340</v>
      </c>
      <c r="E225" s="32">
        <f t="shared" si="7"/>
        <v>61480</v>
      </c>
      <c r="F225" s="28">
        <v>0</v>
      </c>
      <c r="G225" s="29">
        <v>0</v>
      </c>
      <c r="H225" s="19">
        <v>0</v>
      </c>
      <c r="I225" s="19">
        <v>0</v>
      </c>
      <c r="J225" s="39">
        <v>590</v>
      </c>
      <c r="K225" s="40">
        <v>0</v>
      </c>
      <c r="L225" s="19">
        <v>0</v>
      </c>
      <c r="M225" s="19">
        <v>590</v>
      </c>
      <c r="N225" s="39">
        <v>24750</v>
      </c>
      <c r="O225" s="40">
        <v>0</v>
      </c>
      <c r="P225" s="19">
        <v>0</v>
      </c>
      <c r="Q225" s="19">
        <v>0</v>
      </c>
      <c r="R225" s="39">
        <v>0</v>
      </c>
      <c r="S225" s="40">
        <v>60890</v>
      </c>
      <c r="T225" s="19"/>
      <c r="U225" s="19"/>
      <c r="V225" s="39"/>
      <c r="W225" s="40"/>
      <c r="X225" s="19"/>
      <c r="Y225" s="19"/>
      <c r="Z225" s="39"/>
      <c r="AA225" s="40"/>
      <c r="AB225" s="19"/>
      <c r="AC225" s="19"/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1647</v>
      </c>
      <c r="B226" s="37" t="s">
        <v>451</v>
      </c>
      <c r="C226" s="38" t="s">
        <v>452</v>
      </c>
      <c r="D226" s="24">
        <f t="shared" si="6"/>
        <v>72000</v>
      </c>
      <c r="E226" s="32">
        <f t="shared" si="7"/>
        <v>0</v>
      </c>
      <c r="F226" s="28">
        <v>0</v>
      </c>
      <c r="G226" s="29">
        <v>0</v>
      </c>
      <c r="H226" s="19">
        <v>0</v>
      </c>
      <c r="I226" s="19">
        <v>0</v>
      </c>
      <c r="J226" s="39">
        <v>0</v>
      </c>
      <c r="K226" s="40">
        <v>0</v>
      </c>
      <c r="L226" s="19">
        <v>0</v>
      </c>
      <c r="M226" s="19">
        <v>0</v>
      </c>
      <c r="N226" s="39">
        <v>0</v>
      </c>
      <c r="O226" s="40">
        <v>0</v>
      </c>
      <c r="P226" s="19">
        <v>72000</v>
      </c>
      <c r="Q226" s="19">
        <v>0</v>
      </c>
      <c r="R226" s="39">
        <v>0</v>
      </c>
      <c r="S226" s="40">
        <v>0</v>
      </c>
      <c r="T226" s="19"/>
      <c r="U226" s="19"/>
      <c r="V226" s="39"/>
      <c r="W226" s="40"/>
      <c r="X226" s="19"/>
      <c r="Y226" s="19"/>
      <c r="Z226" s="39"/>
      <c r="AA226" s="40"/>
      <c r="AB226" s="19"/>
      <c r="AC226" s="19"/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1647</v>
      </c>
      <c r="B227" s="37" t="s">
        <v>453</v>
      </c>
      <c r="C227" s="38" t="s">
        <v>454</v>
      </c>
      <c r="D227" s="24">
        <f t="shared" si="6"/>
        <v>299306.34000000003</v>
      </c>
      <c r="E227" s="32">
        <f t="shared" si="7"/>
        <v>860718.4</v>
      </c>
      <c r="F227" s="28">
        <v>34715.83</v>
      </c>
      <c r="G227" s="29">
        <v>158868.37</v>
      </c>
      <c r="H227" s="19">
        <v>26275.74</v>
      </c>
      <c r="I227" s="19">
        <v>149602.38</v>
      </c>
      <c r="J227" s="39">
        <v>23120.77</v>
      </c>
      <c r="K227" s="40">
        <v>142999.04999999999</v>
      </c>
      <c r="L227" s="19">
        <v>0</v>
      </c>
      <c r="M227" s="19">
        <v>114581.16</v>
      </c>
      <c r="N227" s="39">
        <v>0</v>
      </c>
      <c r="O227" s="40">
        <v>104919.16</v>
      </c>
      <c r="P227" s="19">
        <v>0</v>
      </c>
      <c r="Q227" s="19">
        <v>101756.27</v>
      </c>
      <c r="R227" s="39">
        <v>215194</v>
      </c>
      <c r="S227" s="40">
        <v>87992.01</v>
      </c>
      <c r="T227" s="19"/>
      <c r="U227" s="19"/>
      <c r="V227" s="39"/>
      <c r="W227" s="40"/>
      <c r="X227" s="19"/>
      <c r="Y227" s="19"/>
      <c r="Z227" s="39"/>
      <c r="AA227" s="40"/>
      <c r="AB227" s="19"/>
      <c r="AC227" s="19"/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1647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307479.50999999995</v>
      </c>
      <c r="F228" s="28">
        <v>0</v>
      </c>
      <c r="G228" s="29">
        <v>48978.17</v>
      </c>
      <c r="H228" s="19">
        <v>0</v>
      </c>
      <c r="I228" s="19">
        <v>47395.83</v>
      </c>
      <c r="J228" s="39">
        <v>0</v>
      </c>
      <c r="K228" s="40">
        <v>47395.839999999997</v>
      </c>
      <c r="L228" s="19">
        <v>0</v>
      </c>
      <c r="M228" s="19">
        <v>47395.83</v>
      </c>
      <c r="N228" s="39">
        <v>0</v>
      </c>
      <c r="O228" s="40">
        <v>47391.83</v>
      </c>
      <c r="P228" s="19">
        <v>0</v>
      </c>
      <c r="Q228" s="19">
        <v>46868.84</v>
      </c>
      <c r="R228" s="39">
        <v>0</v>
      </c>
      <c r="S228" s="40">
        <v>22053.17</v>
      </c>
      <c r="T228" s="19"/>
      <c r="U228" s="19"/>
      <c r="V228" s="39"/>
      <c r="W228" s="40"/>
      <c r="X228" s="19"/>
      <c r="Y228" s="19"/>
      <c r="Z228" s="39"/>
      <c r="AA228" s="40"/>
      <c r="AB228" s="19"/>
      <c r="AC228" s="19"/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1647</v>
      </c>
      <c r="B229" s="37" t="s">
        <v>457</v>
      </c>
      <c r="C229" s="38" t="s">
        <v>458</v>
      </c>
      <c r="D229" s="24">
        <f t="shared" si="6"/>
        <v>548.34</v>
      </c>
      <c r="E229" s="32">
        <f t="shared" si="7"/>
        <v>157206.37000000002</v>
      </c>
      <c r="F229" s="28">
        <v>0</v>
      </c>
      <c r="G229" s="29">
        <v>19869.54</v>
      </c>
      <c r="H229" s="19">
        <v>0</v>
      </c>
      <c r="I229" s="19">
        <v>23862.02</v>
      </c>
      <c r="J229" s="39">
        <v>0</v>
      </c>
      <c r="K229" s="40">
        <v>22614.04</v>
      </c>
      <c r="L229" s="19">
        <v>0</v>
      </c>
      <c r="M229" s="19">
        <v>22614.02</v>
      </c>
      <c r="N229" s="39">
        <v>548.34</v>
      </c>
      <c r="O229" s="40">
        <v>22614.03</v>
      </c>
      <c r="P229" s="19">
        <v>0</v>
      </c>
      <c r="Q229" s="19">
        <v>23161.37</v>
      </c>
      <c r="R229" s="39">
        <v>0</v>
      </c>
      <c r="S229" s="40">
        <v>22471.35</v>
      </c>
      <c r="T229" s="19"/>
      <c r="U229" s="19"/>
      <c r="V229" s="39"/>
      <c r="W229" s="40"/>
      <c r="X229" s="19"/>
      <c r="Y229" s="19"/>
      <c r="Z229" s="39"/>
      <c r="AA229" s="40"/>
      <c r="AB229" s="19"/>
      <c r="AC229" s="19"/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1647</v>
      </c>
      <c r="B230" s="37" t="s">
        <v>459</v>
      </c>
      <c r="C230" s="38" t="s">
        <v>460</v>
      </c>
      <c r="D230" s="24">
        <f t="shared" si="6"/>
        <v>165.01</v>
      </c>
      <c r="E230" s="32">
        <f t="shared" si="7"/>
        <v>233791.55000000002</v>
      </c>
      <c r="F230" s="28">
        <v>0</v>
      </c>
      <c r="G230" s="29">
        <v>35530.959999999999</v>
      </c>
      <c r="H230" s="19">
        <v>0</v>
      </c>
      <c r="I230" s="19">
        <v>35470.620000000003</v>
      </c>
      <c r="J230" s="39">
        <v>0</v>
      </c>
      <c r="K230" s="40">
        <v>33673.46</v>
      </c>
      <c r="L230" s="19">
        <v>0</v>
      </c>
      <c r="M230" s="19">
        <v>32680.13</v>
      </c>
      <c r="N230" s="39">
        <v>0</v>
      </c>
      <c r="O230" s="40">
        <v>32346.12</v>
      </c>
      <c r="P230" s="19">
        <v>0</v>
      </c>
      <c r="Q230" s="19">
        <v>32210.13</v>
      </c>
      <c r="R230" s="39">
        <v>165.01</v>
      </c>
      <c r="S230" s="40">
        <v>31880.13</v>
      </c>
      <c r="T230" s="19"/>
      <c r="U230" s="19"/>
      <c r="V230" s="39"/>
      <c r="W230" s="40"/>
      <c r="X230" s="19"/>
      <c r="Y230" s="19"/>
      <c r="Z230" s="39"/>
      <c r="AA230" s="40"/>
      <c r="AB230" s="19"/>
      <c r="AC230" s="19"/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1647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109799.72999999998</v>
      </c>
      <c r="F231" s="28">
        <v>0</v>
      </c>
      <c r="G231" s="29">
        <v>14409.9</v>
      </c>
      <c r="H231" s="19">
        <v>0</v>
      </c>
      <c r="I231" s="19">
        <v>14187.96</v>
      </c>
      <c r="J231" s="39">
        <v>0</v>
      </c>
      <c r="K231" s="40">
        <v>14408.91</v>
      </c>
      <c r="L231" s="19">
        <v>0</v>
      </c>
      <c r="M231" s="19">
        <v>19391.62</v>
      </c>
      <c r="N231" s="39">
        <v>0</v>
      </c>
      <c r="O231" s="40">
        <v>16512.509999999998</v>
      </c>
      <c r="P231" s="19">
        <v>0</v>
      </c>
      <c r="Q231" s="19">
        <v>16509.509999999998</v>
      </c>
      <c r="R231" s="39">
        <v>0</v>
      </c>
      <c r="S231" s="40">
        <v>14379.32</v>
      </c>
      <c r="T231" s="19"/>
      <c r="U231" s="19"/>
      <c r="V231" s="39"/>
      <c r="W231" s="40"/>
      <c r="X231" s="19"/>
      <c r="Y231" s="19"/>
      <c r="Z231" s="39"/>
      <c r="AA231" s="40"/>
      <c r="AB231" s="19"/>
      <c r="AC231" s="19"/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1647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0</v>
      </c>
      <c r="F232" s="28"/>
      <c r="G232" s="29"/>
      <c r="H232" s="19"/>
      <c r="I232" s="19"/>
      <c r="J232" s="39"/>
      <c r="K232" s="40"/>
      <c r="L232" s="19"/>
      <c r="M232" s="19"/>
      <c r="N232" s="39"/>
      <c r="O232" s="40"/>
      <c r="P232" s="19"/>
      <c r="Q232" s="19"/>
      <c r="R232" s="39"/>
      <c r="S232" s="40"/>
      <c r="T232" s="19"/>
      <c r="U232" s="19"/>
      <c r="V232" s="39"/>
      <c r="W232" s="40"/>
      <c r="X232" s="19"/>
      <c r="Y232" s="19"/>
      <c r="Z232" s="39"/>
      <c r="AA232" s="40"/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1647</v>
      </c>
      <c r="B233" s="37" t="s">
        <v>465</v>
      </c>
      <c r="C233" s="38" t="s">
        <v>466</v>
      </c>
      <c r="D233" s="24">
        <f t="shared" si="6"/>
        <v>1703105.67</v>
      </c>
      <c r="E233" s="32">
        <f t="shared" si="7"/>
        <v>13170511.640000001</v>
      </c>
      <c r="F233" s="28">
        <v>0</v>
      </c>
      <c r="G233" s="29">
        <v>1864068.52</v>
      </c>
      <c r="H233" s="19">
        <v>0</v>
      </c>
      <c r="I233" s="19">
        <v>1866446.47</v>
      </c>
      <c r="J233" s="39">
        <v>0</v>
      </c>
      <c r="K233" s="40">
        <v>1829569.13</v>
      </c>
      <c r="L233" s="19">
        <v>0</v>
      </c>
      <c r="M233" s="19">
        <v>1929878.46</v>
      </c>
      <c r="N233" s="39">
        <v>99343.67</v>
      </c>
      <c r="O233" s="40">
        <v>1870193.8</v>
      </c>
      <c r="P233" s="19">
        <v>0</v>
      </c>
      <c r="Q233" s="19">
        <v>1969169.8</v>
      </c>
      <c r="R233" s="39">
        <v>1603762</v>
      </c>
      <c r="S233" s="40">
        <v>1841185.46</v>
      </c>
      <c r="T233" s="19"/>
      <c r="U233" s="19"/>
      <c r="V233" s="39"/>
      <c r="W233" s="40"/>
      <c r="X233" s="19"/>
      <c r="Y233" s="19"/>
      <c r="Z233" s="39"/>
      <c r="AA233" s="40"/>
      <c r="AB233" s="19"/>
      <c r="AC233" s="19"/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1647</v>
      </c>
      <c r="B234" s="37" t="s">
        <v>467</v>
      </c>
      <c r="C234" s="38" t="s">
        <v>468</v>
      </c>
      <c r="D234" s="24">
        <f t="shared" si="6"/>
        <v>56834.11</v>
      </c>
      <c r="E234" s="32">
        <f t="shared" si="7"/>
        <v>534158.14999999991</v>
      </c>
      <c r="F234" s="28">
        <v>0</v>
      </c>
      <c r="G234" s="29">
        <v>80478.84</v>
      </c>
      <c r="H234" s="19">
        <v>0</v>
      </c>
      <c r="I234" s="19">
        <v>79912.5</v>
      </c>
      <c r="J234" s="39">
        <v>0</v>
      </c>
      <c r="K234" s="40">
        <v>78799.62</v>
      </c>
      <c r="L234" s="19">
        <v>0</v>
      </c>
      <c r="M234" s="19">
        <v>75639</v>
      </c>
      <c r="N234" s="39">
        <v>230.56</v>
      </c>
      <c r="O234" s="40">
        <v>74344.17</v>
      </c>
      <c r="P234" s="19">
        <v>0</v>
      </c>
      <c r="Q234" s="19">
        <v>75661.55</v>
      </c>
      <c r="R234" s="39">
        <v>56603.55</v>
      </c>
      <c r="S234" s="40">
        <v>69322.47</v>
      </c>
      <c r="T234" s="19"/>
      <c r="U234" s="19"/>
      <c r="V234" s="39"/>
      <c r="W234" s="40"/>
      <c r="X234" s="19"/>
      <c r="Y234" s="19"/>
      <c r="Z234" s="39"/>
      <c r="AA234" s="40"/>
      <c r="AB234" s="19"/>
      <c r="AC234" s="19"/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1647</v>
      </c>
      <c r="B235" s="37" t="s">
        <v>469</v>
      </c>
      <c r="C235" s="38" t="s">
        <v>470</v>
      </c>
      <c r="D235" s="24">
        <f t="shared" si="6"/>
        <v>61066.559999999998</v>
      </c>
      <c r="E235" s="32">
        <f t="shared" si="7"/>
        <v>210985.22</v>
      </c>
      <c r="F235" s="28">
        <v>0</v>
      </c>
      <c r="G235" s="29">
        <v>38135.550000000003</v>
      </c>
      <c r="H235" s="19">
        <v>0</v>
      </c>
      <c r="I235" s="19">
        <v>37411.61</v>
      </c>
      <c r="J235" s="39">
        <v>0</v>
      </c>
      <c r="K235" s="40">
        <v>30044.45</v>
      </c>
      <c r="L235" s="19">
        <v>0</v>
      </c>
      <c r="M235" s="19">
        <v>28390.880000000001</v>
      </c>
      <c r="N235" s="39">
        <v>180.56</v>
      </c>
      <c r="O235" s="40">
        <v>25710.45</v>
      </c>
      <c r="P235" s="19">
        <v>0</v>
      </c>
      <c r="Q235" s="19">
        <v>26301.279999999999</v>
      </c>
      <c r="R235" s="39">
        <v>60886</v>
      </c>
      <c r="S235" s="40">
        <v>24991</v>
      </c>
      <c r="T235" s="19"/>
      <c r="U235" s="19"/>
      <c r="V235" s="39"/>
      <c r="W235" s="40"/>
      <c r="X235" s="19"/>
      <c r="Y235" s="19"/>
      <c r="Z235" s="39"/>
      <c r="AA235" s="40"/>
      <c r="AB235" s="19"/>
      <c r="AC235" s="19"/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1647</v>
      </c>
      <c r="B236" s="37" t="s">
        <v>471</v>
      </c>
      <c r="C236" s="38" t="s">
        <v>472</v>
      </c>
      <c r="D236" s="24">
        <f t="shared" si="6"/>
        <v>101.67</v>
      </c>
      <c r="E236" s="32">
        <f t="shared" si="7"/>
        <v>86431.279999999984</v>
      </c>
      <c r="F236" s="28">
        <v>0</v>
      </c>
      <c r="G236" s="29">
        <v>12243.39</v>
      </c>
      <c r="H236" s="19">
        <v>0</v>
      </c>
      <c r="I236" s="19">
        <v>12039.06</v>
      </c>
      <c r="J236" s="39">
        <v>0</v>
      </c>
      <c r="K236" s="40">
        <v>12111.91</v>
      </c>
      <c r="L236" s="19">
        <v>0</v>
      </c>
      <c r="M236" s="19">
        <v>12010.23</v>
      </c>
      <c r="N236" s="39">
        <v>101.67</v>
      </c>
      <c r="O236" s="40">
        <v>12010.23</v>
      </c>
      <c r="P236" s="19">
        <v>0</v>
      </c>
      <c r="Q236" s="19">
        <v>12111.9</v>
      </c>
      <c r="R236" s="39">
        <v>0</v>
      </c>
      <c r="S236" s="40">
        <v>13904.56</v>
      </c>
      <c r="T236" s="19"/>
      <c r="U236" s="19"/>
      <c r="V236" s="39"/>
      <c r="W236" s="40"/>
      <c r="X236" s="19"/>
      <c r="Y236" s="19"/>
      <c r="Z236" s="39"/>
      <c r="AA236" s="40"/>
      <c r="AB236" s="19"/>
      <c r="AC236" s="19"/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1647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1647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1647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1647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1647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1647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/>
      <c r="G242" s="29"/>
      <c r="H242" s="19"/>
      <c r="I242" s="19"/>
      <c r="J242" s="39"/>
      <c r="K242" s="40"/>
      <c r="L242" s="19"/>
      <c r="M242" s="19"/>
      <c r="N242" s="39"/>
      <c r="O242" s="40"/>
      <c r="P242" s="22"/>
      <c r="Q242" s="22"/>
      <c r="R242" s="39"/>
      <c r="S242" s="40"/>
      <c r="T242" s="19"/>
      <c r="U242" s="19"/>
      <c r="V242" s="39"/>
      <c r="W242" s="40"/>
      <c r="X242" s="19"/>
      <c r="Y242" s="19"/>
      <c r="Z242" s="39"/>
      <c r="AA242" s="40"/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1647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1647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0</v>
      </c>
      <c r="F244" s="28"/>
      <c r="G244" s="29"/>
      <c r="H244" s="19"/>
      <c r="I244" s="19"/>
      <c r="J244" s="39"/>
      <c r="K244" s="40"/>
      <c r="L244" s="19"/>
      <c r="M244" s="19"/>
      <c r="N244" s="39"/>
      <c r="O244" s="40"/>
      <c r="P244" s="19"/>
      <c r="Q244" s="19"/>
      <c r="R244" s="39"/>
      <c r="S244" s="40"/>
      <c r="T244" s="19"/>
      <c r="U244" s="19"/>
      <c r="V244" s="39"/>
      <c r="W244" s="40"/>
      <c r="X244" s="19"/>
      <c r="Y244" s="19"/>
      <c r="Z244" s="39"/>
      <c r="AA244" s="40"/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1647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1647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1647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1647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1647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1647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1635</v>
      </c>
      <c r="AF250" s="26" t="s">
        <v>1615</v>
      </c>
      <c r="AG250" s="44" t="s">
        <v>1636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1647</v>
      </c>
      <c r="B251" s="37" t="s">
        <v>501</v>
      </c>
      <c r="C251" s="38" t="s">
        <v>502</v>
      </c>
      <c r="D251" s="24">
        <f t="shared" si="6"/>
        <v>0</v>
      </c>
      <c r="E251" s="32">
        <f t="shared" si="7"/>
        <v>0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/>
      <c r="W251" s="40"/>
      <c r="X251" s="19"/>
      <c r="Y251" s="19"/>
      <c r="Z251" s="39"/>
      <c r="AA251" s="40"/>
      <c r="AB251" s="19"/>
      <c r="AC251" s="19"/>
      <c r="AD251" s="43" t="s">
        <v>1616</v>
      </c>
      <c r="AE251" s="26" t="s">
        <v>1635</v>
      </c>
      <c r="AF251" s="26" t="s">
        <v>1617</v>
      </c>
      <c r="AG251" s="44" t="s">
        <v>1636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1647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1635</v>
      </c>
      <c r="AF252" s="26" t="s">
        <v>1619</v>
      </c>
      <c r="AG252" s="44" t="s">
        <v>1636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1647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1636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1647</v>
      </c>
      <c r="B254" s="37" t="s">
        <v>507</v>
      </c>
      <c r="C254" s="38" t="s">
        <v>508</v>
      </c>
      <c r="D254" s="24">
        <f t="shared" si="6"/>
        <v>0</v>
      </c>
      <c r="E254" s="32">
        <f t="shared" si="7"/>
        <v>0</v>
      </c>
      <c r="F254" s="28"/>
      <c r="G254" s="29"/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/>
      <c r="W254" s="42"/>
      <c r="X254" s="22"/>
      <c r="Y254" s="22"/>
      <c r="Z254" s="41"/>
      <c r="AA254" s="42"/>
      <c r="AB254" s="22"/>
      <c r="AC254" s="22"/>
      <c r="AD254" s="43"/>
      <c r="AE254" s="26"/>
      <c r="AF254" s="26" t="s">
        <v>1638</v>
      </c>
      <c r="AG254" s="44" t="s">
        <v>1636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1647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1635</v>
      </c>
      <c r="AF255" s="26" t="s">
        <v>1617</v>
      </c>
      <c r="AG255" s="44" t="s">
        <v>1636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1647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1635</v>
      </c>
      <c r="AF256" s="26" t="s">
        <v>1617</v>
      </c>
      <c r="AG256" s="44" t="s">
        <v>1636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1647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1635</v>
      </c>
      <c r="AF257" s="26" t="s">
        <v>1617</v>
      </c>
      <c r="AG257" s="44" t="s">
        <v>1636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1647</v>
      </c>
      <c r="B258" s="37" t="s">
        <v>515</v>
      </c>
      <c r="C258" s="38" t="s">
        <v>516</v>
      </c>
      <c r="D258" s="24">
        <f t="shared" si="6"/>
        <v>0</v>
      </c>
      <c r="E258" s="32">
        <f t="shared" si="7"/>
        <v>0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/>
      <c r="Y258" s="22"/>
      <c r="Z258" s="41"/>
      <c r="AA258" s="42"/>
      <c r="AB258" s="22"/>
      <c r="AC258" s="22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1647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1647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1647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1635</v>
      </c>
      <c r="AF261" s="26" t="s">
        <v>1615</v>
      </c>
      <c r="AG261" s="44" t="s">
        <v>1636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1647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1635</v>
      </c>
      <c r="AF262" s="26" t="s">
        <v>1617</v>
      </c>
      <c r="AG262" s="44" t="s">
        <v>1636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1647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1635</v>
      </c>
      <c r="AF263" s="26" t="s">
        <v>1619</v>
      </c>
      <c r="AG263" s="44" t="s">
        <v>1636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1647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1636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1647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1638</v>
      </c>
      <c r="AG265" s="44" t="s">
        <v>1636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1647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1635</v>
      </c>
      <c r="AF266" s="26" t="s">
        <v>1617</v>
      </c>
      <c r="AG266" s="44" t="s">
        <v>1636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1647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1635</v>
      </c>
      <c r="AF267" s="26" t="s">
        <v>1617</v>
      </c>
      <c r="AG267" s="44" t="s">
        <v>1636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1647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1635</v>
      </c>
      <c r="AF268" s="26" t="s">
        <v>1617</v>
      </c>
      <c r="AG268" s="44" t="s">
        <v>1636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1647</v>
      </c>
      <c r="B269" s="37" t="s">
        <v>537</v>
      </c>
      <c r="C269" s="38" t="s">
        <v>538</v>
      </c>
      <c r="D269" s="24">
        <f t="shared" si="8"/>
        <v>45172337.299999997</v>
      </c>
      <c r="E269" s="32">
        <f t="shared" si="9"/>
        <v>45247942.590000004</v>
      </c>
      <c r="F269" s="28">
        <v>6783935.5</v>
      </c>
      <c r="G269" s="29">
        <v>3069745.8</v>
      </c>
      <c r="H269" s="19">
        <v>6588149.9800000004</v>
      </c>
      <c r="I269" s="19">
        <v>2640049.5</v>
      </c>
      <c r="J269" s="39">
        <v>0</v>
      </c>
      <c r="K269" s="40">
        <v>7465685.4400000004</v>
      </c>
      <c r="L269" s="19">
        <v>9445710.0999999996</v>
      </c>
      <c r="M269" s="19">
        <v>6800062.2800000003</v>
      </c>
      <c r="N269" s="39">
        <v>8085611.2599999998</v>
      </c>
      <c r="O269" s="40">
        <v>7832289.8200000003</v>
      </c>
      <c r="P269" s="22">
        <v>12714471.960000001</v>
      </c>
      <c r="Q269" s="22">
        <v>8901155.9800000004</v>
      </c>
      <c r="R269" s="39">
        <v>1554458.5</v>
      </c>
      <c r="S269" s="40">
        <v>8538953.7699999996</v>
      </c>
      <c r="T269" s="19"/>
      <c r="U269" s="19"/>
      <c r="V269" s="39"/>
      <c r="W269" s="40"/>
      <c r="X269" s="19"/>
      <c r="Y269" s="19"/>
      <c r="Z269" s="39"/>
      <c r="AA269" s="40"/>
      <c r="AB269" s="19"/>
      <c r="AC269" s="19"/>
      <c r="AD269" s="43" t="s">
        <v>1614</v>
      </c>
      <c r="AE269" s="26" t="s">
        <v>1635</v>
      </c>
      <c r="AF269" s="26" t="s">
        <v>1615</v>
      </c>
      <c r="AG269" s="44" t="s">
        <v>1636</v>
      </c>
    </row>
    <row r="270" spans="1:52" ht="14.4" customHeight="1" x14ac:dyDescent="0.3">
      <c r="A270" s="36" t="s">
        <v>1647</v>
      </c>
      <c r="B270" s="37" t="s">
        <v>539</v>
      </c>
      <c r="C270" s="38" t="s">
        <v>540</v>
      </c>
      <c r="D270" s="24">
        <f t="shared" si="8"/>
        <v>32383977.080000002</v>
      </c>
      <c r="E270" s="32">
        <f t="shared" si="9"/>
        <v>31961535.869999997</v>
      </c>
      <c r="F270" s="28">
        <v>4195046.4000000004</v>
      </c>
      <c r="G270" s="29">
        <v>3519089.08</v>
      </c>
      <c r="H270" s="19">
        <v>2647137</v>
      </c>
      <c r="I270" s="19">
        <v>10236828.93</v>
      </c>
      <c r="J270" s="39">
        <v>5739693.0199999996</v>
      </c>
      <c r="K270" s="40">
        <v>2065649.5</v>
      </c>
      <c r="L270" s="19">
        <v>5914939.4500000002</v>
      </c>
      <c r="M270" s="19">
        <v>1187935.82</v>
      </c>
      <c r="N270" s="39">
        <v>6285658.3600000003</v>
      </c>
      <c r="O270" s="40">
        <v>1742459.73</v>
      </c>
      <c r="P270" s="19">
        <v>2858558.85</v>
      </c>
      <c r="Q270" s="19">
        <v>5956721.3600000003</v>
      </c>
      <c r="R270" s="39">
        <v>4742944</v>
      </c>
      <c r="S270" s="40">
        <v>7252851.4500000002</v>
      </c>
      <c r="T270" s="19"/>
      <c r="U270" s="19"/>
      <c r="V270" s="39"/>
      <c r="W270" s="40"/>
      <c r="X270" s="19"/>
      <c r="Y270" s="19"/>
      <c r="Z270" s="39"/>
      <c r="AA270" s="40"/>
      <c r="AB270" s="19"/>
      <c r="AC270" s="19"/>
      <c r="AD270" s="43" t="s">
        <v>1616</v>
      </c>
      <c r="AE270" s="26" t="s">
        <v>1635</v>
      </c>
      <c r="AF270" s="26" t="s">
        <v>1617</v>
      </c>
      <c r="AG270" s="44" t="s">
        <v>1636</v>
      </c>
    </row>
    <row r="271" spans="1:52" ht="14.4" customHeight="1" x14ac:dyDescent="0.3">
      <c r="A271" s="36" t="s">
        <v>1647</v>
      </c>
      <c r="B271" s="37" t="s">
        <v>541</v>
      </c>
      <c r="C271" s="38" t="s">
        <v>542</v>
      </c>
      <c r="D271" s="24">
        <f t="shared" si="8"/>
        <v>15472447.4</v>
      </c>
      <c r="E271" s="32">
        <f t="shared" si="9"/>
        <v>13081725.449999999</v>
      </c>
      <c r="F271" s="28">
        <v>1221250</v>
      </c>
      <c r="G271" s="29">
        <v>332114.8</v>
      </c>
      <c r="H271" s="19">
        <v>1155061</v>
      </c>
      <c r="I271" s="19">
        <v>279831.45</v>
      </c>
      <c r="J271" s="39">
        <v>2523120</v>
      </c>
      <c r="K271" s="40">
        <v>1605063.2</v>
      </c>
      <c r="L271" s="19">
        <v>3058820</v>
      </c>
      <c r="M271" s="19">
        <v>3046050.8</v>
      </c>
      <c r="N271" s="39">
        <v>2338775</v>
      </c>
      <c r="O271" s="40">
        <v>3552372.6</v>
      </c>
      <c r="P271" s="19">
        <v>4146056.4</v>
      </c>
      <c r="Q271" s="19">
        <v>2122867</v>
      </c>
      <c r="R271" s="39">
        <v>1029365</v>
      </c>
      <c r="S271" s="40">
        <v>2143425.6</v>
      </c>
      <c r="T271" s="19"/>
      <c r="U271" s="19"/>
      <c r="V271" s="39"/>
      <c r="W271" s="40"/>
      <c r="X271" s="19"/>
      <c r="Y271" s="19"/>
      <c r="Z271" s="39"/>
      <c r="AA271" s="40"/>
      <c r="AB271" s="19"/>
      <c r="AC271" s="19"/>
      <c r="AD271" s="43" t="s">
        <v>1618</v>
      </c>
      <c r="AE271" s="26" t="s">
        <v>1635</v>
      </c>
      <c r="AF271" s="26" t="s">
        <v>1619</v>
      </c>
      <c r="AG271" s="44" t="s">
        <v>1636</v>
      </c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</row>
    <row r="272" spans="1:52" ht="14.4" customHeight="1" x14ac:dyDescent="0.3">
      <c r="A272" s="36" t="s">
        <v>1647</v>
      </c>
      <c r="B272" s="37" t="s">
        <v>543</v>
      </c>
      <c r="C272" s="38" t="s">
        <v>544</v>
      </c>
      <c r="D272" s="24">
        <f t="shared" si="8"/>
        <v>12168374.290000001</v>
      </c>
      <c r="E272" s="32">
        <f t="shared" si="9"/>
        <v>8834580.1600000001</v>
      </c>
      <c r="F272" s="28">
        <v>1923819.4</v>
      </c>
      <c r="G272" s="29">
        <v>2010086.8</v>
      </c>
      <c r="H272" s="19">
        <v>1019596.52</v>
      </c>
      <c r="I272" s="19">
        <v>374827.7</v>
      </c>
      <c r="J272" s="39">
        <v>2566027.5299999998</v>
      </c>
      <c r="K272" s="40">
        <v>1523014.7</v>
      </c>
      <c r="L272" s="19">
        <v>1038135.6</v>
      </c>
      <c r="M272" s="19">
        <v>771446.16</v>
      </c>
      <c r="N272" s="39">
        <v>1910149.3</v>
      </c>
      <c r="O272" s="40">
        <v>925966.18</v>
      </c>
      <c r="P272" s="19">
        <v>1827825.64</v>
      </c>
      <c r="Q272" s="19">
        <v>1709630.52</v>
      </c>
      <c r="R272" s="39">
        <v>1882820.3</v>
      </c>
      <c r="S272" s="40">
        <v>1519608.1</v>
      </c>
      <c r="T272" s="19"/>
      <c r="U272" s="19"/>
      <c r="V272" s="39"/>
      <c r="W272" s="40"/>
      <c r="X272" s="19"/>
      <c r="Y272" s="19"/>
      <c r="Z272" s="39"/>
      <c r="AA272" s="40"/>
      <c r="AB272" s="19"/>
      <c r="AC272" s="19"/>
      <c r="AD272" s="43"/>
      <c r="AE272" s="26"/>
      <c r="AF272" s="26" t="s">
        <v>1620</v>
      </c>
      <c r="AG272" s="44" t="s">
        <v>1636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1647</v>
      </c>
      <c r="B273" s="37" t="s">
        <v>545</v>
      </c>
      <c r="C273" s="38" t="s">
        <v>546</v>
      </c>
      <c r="D273" s="24">
        <f t="shared" si="8"/>
        <v>10813954.890000001</v>
      </c>
      <c r="E273" s="32">
        <f t="shared" si="9"/>
        <v>10086917.91</v>
      </c>
      <c r="F273" s="28">
        <v>2055967.77</v>
      </c>
      <c r="G273" s="29">
        <v>3153330.24</v>
      </c>
      <c r="H273" s="19">
        <v>278149</v>
      </c>
      <c r="I273" s="19">
        <v>1423455.67</v>
      </c>
      <c r="J273" s="39">
        <v>1656975.3600000001</v>
      </c>
      <c r="K273" s="40">
        <v>1001535.1</v>
      </c>
      <c r="L273" s="19">
        <v>1782922.99</v>
      </c>
      <c r="M273" s="19">
        <v>1214657.49</v>
      </c>
      <c r="N273" s="39">
        <v>728972.55</v>
      </c>
      <c r="O273" s="40">
        <v>1035578.66</v>
      </c>
      <c r="P273" s="19">
        <v>1885768.79</v>
      </c>
      <c r="Q273" s="19">
        <v>1380547.54</v>
      </c>
      <c r="R273" s="39">
        <v>2425198.4300000002</v>
      </c>
      <c r="S273" s="40">
        <v>877813.21</v>
      </c>
      <c r="T273" s="19"/>
      <c r="U273" s="19"/>
      <c r="V273" s="39"/>
      <c r="W273" s="40"/>
      <c r="X273" s="19"/>
      <c r="Y273" s="19"/>
      <c r="Z273" s="39"/>
      <c r="AA273" s="40"/>
      <c r="AB273" s="19"/>
      <c r="AC273" s="19"/>
      <c r="AD273" s="43"/>
      <c r="AE273" s="26"/>
      <c r="AF273" s="26" t="s">
        <v>1638</v>
      </c>
      <c r="AG273" s="44" t="s">
        <v>1636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1647</v>
      </c>
      <c r="B274" s="37" t="s">
        <v>547</v>
      </c>
      <c r="C274" s="38" t="s">
        <v>548</v>
      </c>
      <c r="D274" s="24">
        <f t="shared" si="8"/>
        <v>10255361.4</v>
      </c>
      <c r="E274" s="32">
        <f t="shared" si="9"/>
        <v>2962951.4</v>
      </c>
      <c r="F274" s="28">
        <v>1417200</v>
      </c>
      <c r="G274" s="29">
        <v>2199249.2999999998</v>
      </c>
      <c r="H274" s="19">
        <v>59000</v>
      </c>
      <c r="I274" s="19">
        <v>137763.85</v>
      </c>
      <c r="J274" s="39">
        <v>4725210</v>
      </c>
      <c r="K274" s="40">
        <v>181560</v>
      </c>
      <c r="L274" s="19">
        <v>2342009.2999999998</v>
      </c>
      <c r="M274" s="19">
        <v>31100</v>
      </c>
      <c r="N274" s="39">
        <v>958003.85</v>
      </c>
      <c r="O274" s="40">
        <v>85198.25</v>
      </c>
      <c r="P274" s="19">
        <v>232040</v>
      </c>
      <c r="Q274" s="19">
        <v>82800</v>
      </c>
      <c r="R274" s="39">
        <v>521898.25</v>
      </c>
      <c r="S274" s="40">
        <v>245280</v>
      </c>
      <c r="T274" s="19"/>
      <c r="U274" s="19"/>
      <c r="V274" s="39"/>
      <c r="W274" s="40"/>
      <c r="X274" s="19"/>
      <c r="Y274" s="19"/>
      <c r="Z274" s="39"/>
      <c r="AA274" s="40"/>
      <c r="AB274" s="19"/>
      <c r="AC274" s="19"/>
      <c r="AD274" s="43"/>
      <c r="AE274" s="26"/>
      <c r="AF274" s="26" t="s">
        <v>1621</v>
      </c>
      <c r="AG274" s="44" t="s">
        <v>1636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1647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1636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1647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1647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1647</v>
      </c>
      <c r="B278" s="37" t="s">
        <v>555</v>
      </c>
      <c r="C278" s="38" t="s">
        <v>556</v>
      </c>
      <c r="D278" s="24">
        <f t="shared" si="8"/>
        <v>9222017.9299999997</v>
      </c>
      <c r="E278" s="32">
        <f t="shared" si="9"/>
        <v>235600</v>
      </c>
      <c r="F278" s="28">
        <v>235600</v>
      </c>
      <c r="G278" s="29">
        <v>0</v>
      </c>
      <c r="H278" s="19">
        <v>8750817.9299999997</v>
      </c>
      <c r="I278" s="19">
        <v>0</v>
      </c>
      <c r="J278" s="39">
        <v>235600</v>
      </c>
      <c r="K278" s="40">
        <v>235600</v>
      </c>
      <c r="L278" s="19"/>
      <c r="M278" s="19"/>
      <c r="N278" s="39"/>
      <c r="O278" s="40"/>
      <c r="P278" s="22"/>
      <c r="Q278" s="22"/>
      <c r="R278" s="39"/>
      <c r="S278" s="40"/>
      <c r="T278" s="19"/>
      <c r="U278" s="19"/>
      <c r="V278" s="39"/>
      <c r="W278" s="40"/>
      <c r="X278" s="19"/>
      <c r="Y278" s="19"/>
      <c r="Z278" s="39"/>
      <c r="AA278" s="40"/>
      <c r="AB278" s="19"/>
      <c r="AC278" s="19"/>
      <c r="AD278" s="43" t="s">
        <v>1616</v>
      </c>
      <c r="AE278" s="26" t="s">
        <v>1635</v>
      </c>
      <c r="AF278" s="26" t="s">
        <v>1617</v>
      </c>
      <c r="AG278" s="44" t="s">
        <v>1636</v>
      </c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  <c r="AX278" s="65"/>
      <c r="AY278" s="65"/>
      <c r="AZ278" s="65"/>
    </row>
    <row r="279" spans="1:52" ht="14.4" customHeight="1" x14ac:dyDescent="0.3">
      <c r="A279" s="36" t="s">
        <v>1647</v>
      </c>
      <c r="B279" s="37" t="s">
        <v>557</v>
      </c>
      <c r="C279" s="38" t="s">
        <v>558</v>
      </c>
      <c r="D279" s="24">
        <f t="shared" si="8"/>
        <v>880749.72</v>
      </c>
      <c r="E279" s="32">
        <f t="shared" si="9"/>
        <v>525849.61</v>
      </c>
      <c r="F279" s="28">
        <v>26061</v>
      </c>
      <c r="G279" s="29">
        <v>32159.200000000001</v>
      </c>
      <c r="H279" s="19">
        <v>22969.200000000001</v>
      </c>
      <c r="I279" s="19">
        <v>114874.78</v>
      </c>
      <c r="J279" s="39">
        <v>14050</v>
      </c>
      <c r="K279" s="40">
        <v>46215.9</v>
      </c>
      <c r="L279" s="19">
        <v>257843.69</v>
      </c>
      <c r="M279" s="19">
        <v>66021.48</v>
      </c>
      <c r="N279" s="39">
        <v>61688.1</v>
      </c>
      <c r="O279" s="40">
        <v>88942.1</v>
      </c>
      <c r="P279" s="19">
        <v>145969.68</v>
      </c>
      <c r="Q279" s="19">
        <v>110206.15</v>
      </c>
      <c r="R279" s="39">
        <v>352168.05</v>
      </c>
      <c r="S279" s="40">
        <v>67430</v>
      </c>
      <c r="T279" s="19"/>
      <c r="U279" s="19"/>
      <c r="V279" s="39"/>
      <c r="W279" s="40"/>
      <c r="X279" s="19"/>
      <c r="Y279" s="19"/>
      <c r="Z279" s="39"/>
      <c r="AA279" s="40"/>
      <c r="AB279" s="19"/>
      <c r="AC279" s="19"/>
      <c r="AD279" s="43" t="s">
        <v>1616</v>
      </c>
      <c r="AE279" s="26" t="s">
        <v>1635</v>
      </c>
      <c r="AF279" s="26" t="s">
        <v>1617</v>
      </c>
      <c r="AG279" s="44" t="s">
        <v>1636</v>
      </c>
    </row>
    <row r="280" spans="1:52" ht="14.4" customHeight="1" x14ac:dyDescent="0.3">
      <c r="A280" s="36" t="s">
        <v>1647</v>
      </c>
      <c r="B280" s="37" t="s">
        <v>559</v>
      </c>
      <c r="C280" s="38" t="s">
        <v>560</v>
      </c>
      <c r="D280" s="24">
        <f t="shared" si="8"/>
        <v>39055</v>
      </c>
      <c r="E280" s="32">
        <f t="shared" si="9"/>
        <v>39055</v>
      </c>
      <c r="F280" s="28">
        <v>0</v>
      </c>
      <c r="G280" s="29">
        <v>0</v>
      </c>
      <c r="H280" s="22">
        <v>0</v>
      </c>
      <c r="I280" s="22">
        <v>0</v>
      </c>
      <c r="J280" s="41">
        <v>0</v>
      </c>
      <c r="K280" s="42">
        <v>0</v>
      </c>
      <c r="L280" s="22">
        <v>0</v>
      </c>
      <c r="M280" s="22">
        <v>0</v>
      </c>
      <c r="N280" s="41">
        <v>39055</v>
      </c>
      <c r="O280" s="42">
        <v>0</v>
      </c>
      <c r="P280" s="19">
        <v>0</v>
      </c>
      <c r="Q280" s="19">
        <v>39055</v>
      </c>
      <c r="R280" s="41">
        <v>0</v>
      </c>
      <c r="S280" s="42">
        <v>0</v>
      </c>
      <c r="T280" s="22"/>
      <c r="U280" s="22"/>
      <c r="V280" s="41"/>
      <c r="W280" s="42"/>
      <c r="X280" s="22"/>
      <c r="Y280" s="22"/>
      <c r="Z280" s="41"/>
      <c r="AA280" s="42"/>
      <c r="AB280" s="22"/>
      <c r="AC280" s="22"/>
      <c r="AD280" s="43" t="s">
        <v>1616</v>
      </c>
      <c r="AE280" s="26" t="s">
        <v>1635</v>
      </c>
      <c r="AF280" s="26" t="s">
        <v>1617</v>
      </c>
      <c r="AG280" s="44" t="s">
        <v>1636</v>
      </c>
    </row>
    <row r="281" spans="1:52" ht="14.4" customHeight="1" x14ac:dyDescent="0.3">
      <c r="A281" s="36" t="s">
        <v>1647</v>
      </c>
      <c r="B281" s="37" t="s">
        <v>561</v>
      </c>
      <c r="C281" s="38" t="s">
        <v>562</v>
      </c>
      <c r="D281" s="24">
        <f t="shared" si="8"/>
        <v>639744</v>
      </c>
      <c r="E281" s="32">
        <f t="shared" si="9"/>
        <v>320640</v>
      </c>
      <c r="F281" s="28">
        <v>0</v>
      </c>
      <c r="G281" s="29">
        <v>0</v>
      </c>
      <c r="H281" s="19">
        <v>0</v>
      </c>
      <c r="I281" s="19">
        <v>0</v>
      </c>
      <c r="J281" s="39">
        <v>319872</v>
      </c>
      <c r="K281" s="40">
        <v>0</v>
      </c>
      <c r="L281" s="19">
        <v>159936</v>
      </c>
      <c r="M281" s="19">
        <v>159936</v>
      </c>
      <c r="N281" s="39">
        <v>159936</v>
      </c>
      <c r="O281" s="40">
        <v>160704</v>
      </c>
      <c r="P281" s="22">
        <v>0</v>
      </c>
      <c r="Q281" s="22">
        <v>0</v>
      </c>
      <c r="R281" s="39">
        <v>0</v>
      </c>
      <c r="S281" s="40">
        <v>0</v>
      </c>
      <c r="T281" s="19"/>
      <c r="U281" s="19"/>
      <c r="V281" s="39"/>
      <c r="W281" s="40"/>
      <c r="X281" s="19"/>
      <c r="Y281" s="19"/>
      <c r="Z281" s="39"/>
      <c r="AA281" s="40"/>
      <c r="AB281" s="19"/>
      <c r="AC281" s="19"/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1647</v>
      </c>
      <c r="B282" s="37" t="s">
        <v>563</v>
      </c>
      <c r="C282" s="38" t="s">
        <v>564</v>
      </c>
      <c r="D282" s="24">
        <f t="shared" si="8"/>
        <v>3045078.5</v>
      </c>
      <c r="E282" s="32">
        <f t="shared" si="9"/>
        <v>3571708.8</v>
      </c>
      <c r="F282" s="28">
        <v>797140</v>
      </c>
      <c r="G282" s="29">
        <v>842415</v>
      </c>
      <c r="H282" s="19">
        <v>0</v>
      </c>
      <c r="I282" s="19">
        <v>0</v>
      </c>
      <c r="J282" s="39">
        <v>0</v>
      </c>
      <c r="K282" s="40">
        <v>680390</v>
      </c>
      <c r="L282" s="19">
        <v>0</v>
      </c>
      <c r="M282" s="19">
        <v>274614.5</v>
      </c>
      <c r="N282" s="39">
        <v>799120</v>
      </c>
      <c r="O282" s="40">
        <v>115264</v>
      </c>
      <c r="P282" s="19">
        <v>1346864.5</v>
      </c>
      <c r="Q282" s="19">
        <v>679998.3</v>
      </c>
      <c r="R282" s="39">
        <v>101954</v>
      </c>
      <c r="S282" s="40">
        <v>979027</v>
      </c>
      <c r="T282" s="19"/>
      <c r="U282" s="19"/>
      <c r="V282" s="39"/>
      <c r="W282" s="40"/>
      <c r="X282" s="19"/>
      <c r="Y282" s="19"/>
      <c r="Z282" s="39"/>
      <c r="AA282" s="40"/>
      <c r="AB282" s="19"/>
      <c r="AC282" s="19"/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1647</v>
      </c>
      <c r="B283" s="37" t="s">
        <v>565</v>
      </c>
      <c r="C283" s="38" t="s">
        <v>566</v>
      </c>
      <c r="D283" s="24">
        <f t="shared" si="8"/>
        <v>12752440</v>
      </c>
      <c r="E283" s="32">
        <f t="shared" si="9"/>
        <v>14019313</v>
      </c>
      <c r="F283" s="28">
        <v>0</v>
      </c>
      <c r="G283" s="29">
        <v>2817817</v>
      </c>
      <c r="H283" s="19">
        <v>0</v>
      </c>
      <c r="I283" s="19">
        <v>2401816</v>
      </c>
      <c r="J283" s="39">
        <v>5000495</v>
      </c>
      <c r="K283" s="40">
        <v>198631</v>
      </c>
      <c r="L283" s="19">
        <v>4817294.3</v>
      </c>
      <c r="M283" s="19">
        <v>1769184</v>
      </c>
      <c r="N283" s="39">
        <v>1406633.7</v>
      </c>
      <c r="O283" s="40">
        <v>1917640</v>
      </c>
      <c r="P283" s="19">
        <v>1441517</v>
      </c>
      <c r="Q283" s="19">
        <v>2185446</v>
      </c>
      <c r="R283" s="39">
        <v>86500</v>
      </c>
      <c r="S283" s="40">
        <v>2728779</v>
      </c>
      <c r="T283" s="19"/>
      <c r="U283" s="19"/>
      <c r="V283" s="39"/>
      <c r="W283" s="40"/>
      <c r="X283" s="19"/>
      <c r="Y283" s="19"/>
      <c r="Z283" s="39"/>
      <c r="AA283" s="40"/>
      <c r="AB283" s="19"/>
      <c r="AC283" s="19"/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1647</v>
      </c>
      <c r="B284" s="37" t="s">
        <v>567</v>
      </c>
      <c r="C284" s="38" t="s">
        <v>568</v>
      </c>
      <c r="D284" s="24">
        <f t="shared" si="8"/>
        <v>0</v>
      </c>
      <c r="E284" s="32">
        <f t="shared" si="9"/>
        <v>0</v>
      </c>
      <c r="F284" s="28"/>
      <c r="G284" s="29"/>
      <c r="H284" s="22"/>
      <c r="I284" s="22"/>
      <c r="J284" s="41"/>
      <c r="K284" s="42"/>
      <c r="L284" s="22"/>
      <c r="M284" s="22"/>
      <c r="N284" s="41"/>
      <c r="O284" s="42"/>
      <c r="P284" s="19"/>
      <c r="Q284" s="19"/>
      <c r="R284" s="41"/>
      <c r="S284" s="42"/>
      <c r="T284" s="22"/>
      <c r="U284" s="22"/>
      <c r="V284" s="41"/>
      <c r="W284" s="42"/>
      <c r="X284" s="22"/>
      <c r="Y284" s="22"/>
      <c r="Z284" s="41"/>
      <c r="AA284" s="42"/>
      <c r="AB284" s="22"/>
      <c r="AC284" s="22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1647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1647</v>
      </c>
      <c r="B286" s="37" t="s">
        <v>571</v>
      </c>
      <c r="C286" s="38" t="s">
        <v>572</v>
      </c>
      <c r="D286" s="24">
        <f t="shared" si="8"/>
        <v>10682203.4</v>
      </c>
      <c r="E286" s="32">
        <f t="shared" si="9"/>
        <v>8557900</v>
      </c>
      <c r="F286" s="28">
        <v>3611900</v>
      </c>
      <c r="G286" s="29">
        <v>947000</v>
      </c>
      <c r="H286" s="19">
        <v>500000</v>
      </c>
      <c r="I286" s="19">
        <v>0</v>
      </c>
      <c r="J286" s="39">
        <v>0</v>
      </c>
      <c r="K286" s="40">
        <v>5259900</v>
      </c>
      <c r="L286" s="19">
        <v>3153000</v>
      </c>
      <c r="M286" s="19">
        <v>2055000</v>
      </c>
      <c r="N286" s="39">
        <v>3066403.4</v>
      </c>
      <c r="O286" s="40">
        <v>0</v>
      </c>
      <c r="P286" s="22">
        <v>0</v>
      </c>
      <c r="Q286" s="22">
        <v>296000</v>
      </c>
      <c r="R286" s="39">
        <v>350900</v>
      </c>
      <c r="S286" s="40">
        <v>0</v>
      </c>
      <c r="T286" s="19"/>
      <c r="U286" s="19"/>
      <c r="V286" s="39"/>
      <c r="W286" s="40"/>
      <c r="X286" s="19"/>
      <c r="Y286" s="19"/>
      <c r="Z286" s="39"/>
      <c r="AA286" s="40"/>
      <c r="AB286" s="19"/>
      <c r="AC286" s="19"/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1647</v>
      </c>
      <c r="B287" s="37" t="s">
        <v>573</v>
      </c>
      <c r="C287" s="38" t="s">
        <v>574</v>
      </c>
      <c r="D287" s="24">
        <f t="shared" si="8"/>
        <v>73800</v>
      </c>
      <c r="E287" s="32">
        <f t="shared" si="9"/>
        <v>117200</v>
      </c>
      <c r="F287" s="28"/>
      <c r="G287" s="29"/>
      <c r="H287" s="19"/>
      <c r="I287" s="19"/>
      <c r="J287" s="39"/>
      <c r="K287" s="40"/>
      <c r="L287" s="19"/>
      <c r="M287" s="19"/>
      <c r="N287" s="39">
        <v>73800</v>
      </c>
      <c r="O287" s="40">
        <v>117200</v>
      </c>
      <c r="P287" s="19">
        <v>0</v>
      </c>
      <c r="Q287" s="19">
        <v>0</v>
      </c>
      <c r="R287" s="39">
        <v>0</v>
      </c>
      <c r="S287" s="40">
        <v>0</v>
      </c>
      <c r="T287" s="19"/>
      <c r="U287" s="19"/>
      <c r="V287" s="39"/>
      <c r="W287" s="40"/>
      <c r="X287" s="19"/>
      <c r="Y287" s="19"/>
      <c r="Z287" s="39"/>
      <c r="AA287" s="40"/>
      <c r="AB287" s="19"/>
      <c r="AC287" s="19"/>
      <c r="AD287" s="43"/>
      <c r="AE287" s="26"/>
      <c r="AF287" s="26" t="s">
        <v>1622</v>
      </c>
      <c r="AG287" s="44" t="s">
        <v>1636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1647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0</v>
      </c>
      <c r="F288" s="28"/>
      <c r="G288" s="29"/>
      <c r="H288" s="22"/>
      <c r="I288" s="22"/>
      <c r="J288" s="41"/>
      <c r="K288" s="42"/>
      <c r="L288" s="22"/>
      <c r="M288" s="22"/>
      <c r="N288" s="41"/>
      <c r="O288" s="42"/>
      <c r="P288" s="19"/>
      <c r="Q288" s="19"/>
      <c r="R288" s="41"/>
      <c r="S288" s="42"/>
      <c r="T288" s="22"/>
      <c r="U288" s="22"/>
      <c r="V288" s="41"/>
      <c r="W288" s="42"/>
      <c r="X288" s="22"/>
      <c r="Y288" s="22"/>
      <c r="Z288" s="41"/>
      <c r="AA288" s="42"/>
      <c r="AB288" s="22"/>
      <c r="AC288" s="22"/>
      <c r="AD288" s="43"/>
      <c r="AE288" s="26"/>
      <c r="AF288" s="26" t="s">
        <v>1622</v>
      </c>
      <c r="AG288" s="44" t="s">
        <v>1636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1647</v>
      </c>
      <c r="B289" s="37" t="s">
        <v>577</v>
      </c>
      <c r="C289" s="38" t="s">
        <v>578</v>
      </c>
      <c r="D289" s="24">
        <f t="shared" si="8"/>
        <v>4180</v>
      </c>
      <c r="E289" s="32">
        <f t="shared" si="9"/>
        <v>4180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>
        <v>4180</v>
      </c>
      <c r="Q289" s="22">
        <v>4180</v>
      </c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1636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1647</v>
      </c>
      <c r="B290" s="37" t="s">
        <v>579</v>
      </c>
      <c r="C290" s="38" t="s">
        <v>580</v>
      </c>
      <c r="D290" s="24">
        <f t="shared" si="8"/>
        <v>5076689.8</v>
      </c>
      <c r="E290" s="32">
        <f t="shared" si="9"/>
        <v>5076689.8</v>
      </c>
      <c r="F290" s="28">
        <v>2662858.25</v>
      </c>
      <c r="G290" s="29">
        <v>2662858.25</v>
      </c>
      <c r="H290" s="19"/>
      <c r="I290" s="19"/>
      <c r="J290" s="39"/>
      <c r="K290" s="40"/>
      <c r="L290" s="19">
        <v>411372.05</v>
      </c>
      <c r="M290" s="19">
        <v>411372.05</v>
      </c>
      <c r="N290" s="39">
        <v>1262009.5</v>
      </c>
      <c r="O290" s="40">
        <v>1262009.5</v>
      </c>
      <c r="P290" s="19"/>
      <c r="Q290" s="19"/>
      <c r="R290" s="39">
        <v>740450</v>
      </c>
      <c r="S290" s="40">
        <v>740450</v>
      </c>
      <c r="T290" s="19"/>
      <c r="U290" s="19"/>
      <c r="V290" s="39"/>
      <c r="W290" s="40"/>
      <c r="X290" s="19"/>
      <c r="Y290" s="19"/>
      <c r="Z290" s="39"/>
      <c r="AA290" s="40"/>
      <c r="AB290" s="19"/>
      <c r="AC290" s="19"/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1647</v>
      </c>
      <c r="B291" s="37" t="s">
        <v>581</v>
      </c>
      <c r="C291" s="38" t="s">
        <v>582</v>
      </c>
      <c r="D291" s="24">
        <f t="shared" si="8"/>
        <v>0</v>
      </c>
      <c r="E291" s="32">
        <f t="shared" si="9"/>
        <v>0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/>
      <c r="W291" s="42"/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1636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1647</v>
      </c>
      <c r="B292" s="37" t="s">
        <v>583</v>
      </c>
      <c r="C292" s="38" t="s">
        <v>584</v>
      </c>
      <c r="D292" s="24">
        <f t="shared" si="8"/>
        <v>0</v>
      </c>
      <c r="E292" s="32">
        <f t="shared" si="9"/>
        <v>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/>
      <c r="W292" s="42"/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1636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1647</v>
      </c>
      <c r="B293" s="37" t="s">
        <v>585</v>
      </c>
      <c r="C293" s="38" t="s">
        <v>586</v>
      </c>
      <c r="D293" s="24">
        <f t="shared" si="8"/>
        <v>4140</v>
      </c>
      <c r="E293" s="32">
        <f t="shared" si="9"/>
        <v>4140</v>
      </c>
      <c r="F293" s="28"/>
      <c r="G293" s="29"/>
      <c r="H293" s="22"/>
      <c r="I293" s="22"/>
      <c r="J293" s="41"/>
      <c r="K293" s="42"/>
      <c r="L293" s="22"/>
      <c r="M293" s="22"/>
      <c r="N293" s="41"/>
      <c r="O293" s="42"/>
      <c r="P293" s="22"/>
      <c r="Q293" s="22"/>
      <c r="R293" s="41">
        <v>4140</v>
      </c>
      <c r="S293" s="42">
        <v>4140</v>
      </c>
      <c r="T293" s="22"/>
      <c r="U293" s="22"/>
      <c r="V293" s="41"/>
      <c r="W293" s="42"/>
      <c r="X293" s="22"/>
      <c r="Y293" s="22"/>
      <c r="Z293" s="41"/>
      <c r="AA293" s="42"/>
      <c r="AB293" s="22"/>
      <c r="AC293" s="22"/>
      <c r="AD293" s="43"/>
      <c r="AE293" s="26"/>
      <c r="AF293" s="26" t="s">
        <v>1622</v>
      </c>
      <c r="AG293" s="44" t="s">
        <v>1636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1647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1647</v>
      </c>
      <c r="B295" s="37" t="s">
        <v>589</v>
      </c>
      <c r="C295" s="38" t="s">
        <v>590</v>
      </c>
      <c r="D295" s="24">
        <f t="shared" si="8"/>
        <v>115056551.17999999</v>
      </c>
      <c r="E295" s="32">
        <f t="shared" si="9"/>
        <v>114966551.18000001</v>
      </c>
      <c r="F295" s="28">
        <v>15232927.4</v>
      </c>
      <c r="G295" s="29">
        <v>15142927.4</v>
      </c>
      <c r="H295" s="19">
        <v>15260881.880000001</v>
      </c>
      <c r="I295" s="19">
        <v>15260881.880000001</v>
      </c>
      <c r="J295" s="39">
        <v>15754488.970000001</v>
      </c>
      <c r="K295" s="40">
        <v>15754488.970000001</v>
      </c>
      <c r="L295" s="19">
        <v>15367139.119999999</v>
      </c>
      <c r="M295" s="19">
        <v>19922365.859999999</v>
      </c>
      <c r="N295" s="39">
        <v>20931377.309999999</v>
      </c>
      <c r="O295" s="40">
        <v>16376150.57</v>
      </c>
      <c r="P295" s="22">
        <v>16319480.369999999</v>
      </c>
      <c r="Q295" s="22">
        <v>16319480.369999999</v>
      </c>
      <c r="R295" s="39">
        <v>16190256.130000001</v>
      </c>
      <c r="S295" s="40">
        <v>16190256.130000001</v>
      </c>
      <c r="T295" s="19"/>
      <c r="U295" s="19"/>
      <c r="V295" s="39"/>
      <c r="W295" s="40"/>
      <c r="X295" s="19"/>
      <c r="Y295" s="19"/>
      <c r="Z295" s="39"/>
      <c r="AA295" s="40"/>
      <c r="AB295" s="19"/>
      <c r="AC295" s="19"/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1647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1647</v>
      </c>
      <c r="B297" s="37" t="s">
        <v>593</v>
      </c>
      <c r="C297" s="38" t="s">
        <v>594</v>
      </c>
      <c r="D297" s="24">
        <f t="shared" si="8"/>
        <v>1200842.02</v>
      </c>
      <c r="E297" s="32">
        <f t="shared" si="9"/>
        <v>1200842.02</v>
      </c>
      <c r="F297" s="28">
        <v>167032.43</v>
      </c>
      <c r="G297" s="29">
        <v>167032.43</v>
      </c>
      <c r="H297" s="19">
        <v>167633.26</v>
      </c>
      <c r="I297" s="19">
        <v>167633.26</v>
      </c>
      <c r="J297" s="39">
        <v>187595.74</v>
      </c>
      <c r="K297" s="40">
        <v>187595.74</v>
      </c>
      <c r="L297" s="19">
        <v>173806.71</v>
      </c>
      <c r="M297" s="19">
        <v>173806.71</v>
      </c>
      <c r="N297" s="39">
        <v>168882.46</v>
      </c>
      <c r="O297" s="40">
        <v>168882.46</v>
      </c>
      <c r="P297" s="22">
        <v>167308.43</v>
      </c>
      <c r="Q297" s="22">
        <v>167308.43</v>
      </c>
      <c r="R297" s="39">
        <v>168582.99</v>
      </c>
      <c r="S297" s="40">
        <v>168582.99</v>
      </c>
      <c r="T297" s="19"/>
      <c r="U297" s="19"/>
      <c r="V297" s="39"/>
      <c r="W297" s="40"/>
      <c r="X297" s="19"/>
      <c r="Y297" s="19"/>
      <c r="Z297" s="39"/>
      <c r="AA297" s="40"/>
      <c r="AB297" s="19"/>
      <c r="AC297" s="19"/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1647</v>
      </c>
      <c r="B298" s="37" t="s">
        <v>595</v>
      </c>
      <c r="C298" s="38" t="s">
        <v>596</v>
      </c>
      <c r="D298" s="24">
        <f t="shared" si="8"/>
        <v>0</v>
      </c>
      <c r="E298" s="32">
        <f t="shared" si="9"/>
        <v>0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/>
      <c r="Y298" s="22"/>
      <c r="Z298" s="41"/>
      <c r="AA298" s="42"/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1647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/>
      <c r="AC299" s="22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1647</v>
      </c>
      <c r="B300" s="37" t="s">
        <v>599</v>
      </c>
      <c r="C300" s="38" t="s">
        <v>600</v>
      </c>
      <c r="D300" s="24">
        <f t="shared" si="8"/>
        <v>0</v>
      </c>
      <c r="E300" s="32">
        <f t="shared" si="9"/>
        <v>0</v>
      </c>
      <c r="F300" s="28"/>
      <c r="G300" s="29"/>
      <c r="H300" s="19"/>
      <c r="I300" s="19"/>
      <c r="J300" s="39"/>
      <c r="K300" s="40"/>
      <c r="L300" s="19"/>
      <c r="M300" s="19"/>
      <c r="N300" s="39"/>
      <c r="O300" s="40"/>
      <c r="P300" s="22"/>
      <c r="Q300" s="22"/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1647</v>
      </c>
      <c r="B301" s="37" t="s">
        <v>601</v>
      </c>
      <c r="C301" s="38" t="s">
        <v>602</v>
      </c>
      <c r="D301" s="24">
        <f t="shared" si="8"/>
        <v>0</v>
      </c>
      <c r="E301" s="32">
        <f t="shared" si="9"/>
        <v>0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/>
      <c r="W301" s="42"/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1647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1636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1647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1636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1647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1636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1647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1636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1647</v>
      </c>
      <c r="B306" s="37" t="s">
        <v>611</v>
      </c>
      <c r="C306" s="38" t="s">
        <v>612</v>
      </c>
      <c r="D306" s="24">
        <f t="shared" si="8"/>
        <v>2710000</v>
      </c>
      <c r="E306" s="32">
        <f t="shared" si="9"/>
        <v>2770000</v>
      </c>
      <c r="F306" s="28">
        <v>930000</v>
      </c>
      <c r="G306" s="29">
        <v>930000</v>
      </c>
      <c r="H306" s="22">
        <v>325000</v>
      </c>
      <c r="I306" s="22">
        <v>325000</v>
      </c>
      <c r="J306" s="41">
        <v>0</v>
      </c>
      <c r="K306" s="42">
        <v>325000</v>
      </c>
      <c r="L306" s="22">
        <v>620000</v>
      </c>
      <c r="M306" s="22">
        <v>305000</v>
      </c>
      <c r="N306" s="41">
        <v>0</v>
      </c>
      <c r="O306" s="42">
        <v>305000</v>
      </c>
      <c r="P306" s="22">
        <v>0</v>
      </c>
      <c r="Q306" s="22">
        <v>290000</v>
      </c>
      <c r="R306" s="41">
        <v>835000</v>
      </c>
      <c r="S306" s="42">
        <v>290000</v>
      </c>
      <c r="T306" s="22"/>
      <c r="U306" s="22"/>
      <c r="V306" s="41"/>
      <c r="W306" s="42"/>
      <c r="X306" s="22"/>
      <c r="Y306" s="22"/>
      <c r="Z306" s="41"/>
      <c r="AA306" s="42"/>
      <c r="AB306" s="22"/>
      <c r="AC306" s="22"/>
      <c r="AD306" s="43"/>
      <c r="AE306" s="26"/>
      <c r="AF306" s="26" t="s">
        <v>1623</v>
      </c>
      <c r="AG306" s="44" t="s">
        <v>1636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1647</v>
      </c>
      <c r="B307" s="37" t="s">
        <v>613</v>
      </c>
      <c r="C307" s="38" t="s">
        <v>614</v>
      </c>
      <c r="D307" s="24">
        <f t="shared" si="8"/>
        <v>36700765</v>
      </c>
      <c r="E307" s="32">
        <f t="shared" si="9"/>
        <v>38465015</v>
      </c>
      <c r="F307" s="28">
        <v>5241805</v>
      </c>
      <c r="G307" s="29">
        <v>5136475</v>
      </c>
      <c r="H307" s="19">
        <v>5499850</v>
      </c>
      <c r="I307" s="19">
        <v>5746570</v>
      </c>
      <c r="J307" s="39">
        <v>5206840</v>
      </c>
      <c r="K307" s="40">
        <v>6410250</v>
      </c>
      <c r="L307" s="19">
        <v>5228320</v>
      </c>
      <c r="M307" s="19">
        <v>5233320</v>
      </c>
      <c r="N307" s="39">
        <v>5175930</v>
      </c>
      <c r="O307" s="40">
        <v>5341860</v>
      </c>
      <c r="P307" s="22">
        <v>4908530</v>
      </c>
      <c r="Q307" s="22">
        <v>5341860</v>
      </c>
      <c r="R307" s="39">
        <v>5439490</v>
      </c>
      <c r="S307" s="40">
        <v>5254680</v>
      </c>
      <c r="T307" s="19"/>
      <c r="U307" s="19"/>
      <c r="V307" s="39"/>
      <c r="W307" s="40"/>
      <c r="X307" s="19"/>
      <c r="Y307" s="19"/>
      <c r="Z307" s="39"/>
      <c r="AA307" s="40"/>
      <c r="AB307" s="19"/>
      <c r="AC307" s="19"/>
      <c r="AD307" s="43"/>
      <c r="AE307" s="26"/>
      <c r="AF307" s="26" t="s">
        <v>1623</v>
      </c>
      <c r="AG307" s="44" t="s">
        <v>1636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1647</v>
      </c>
      <c r="B308" s="37" t="s">
        <v>615</v>
      </c>
      <c r="C308" s="38" t="s">
        <v>616</v>
      </c>
      <c r="D308" s="24">
        <f t="shared" si="8"/>
        <v>4021625</v>
      </c>
      <c r="E308" s="32">
        <f t="shared" si="9"/>
        <v>3743870</v>
      </c>
      <c r="F308" s="28">
        <v>615115</v>
      </c>
      <c r="G308" s="29">
        <v>615115</v>
      </c>
      <c r="H308" s="19">
        <v>595910</v>
      </c>
      <c r="I308" s="19">
        <v>595910</v>
      </c>
      <c r="J308" s="39">
        <v>559645</v>
      </c>
      <c r="K308" s="40">
        <v>559645</v>
      </c>
      <c r="L308" s="19">
        <v>493300</v>
      </c>
      <c r="M308" s="19">
        <v>493300</v>
      </c>
      <c r="N308" s="39">
        <v>722015</v>
      </c>
      <c r="O308" s="40">
        <v>493300</v>
      </c>
      <c r="P308" s="19">
        <v>541420</v>
      </c>
      <c r="Q308" s="19">
        <v>493300</v>
      </c>
      <c r="R308" s="39">
        <v>494220</v>
      </c>
      <c r="S308" s="40">
        <v>493300</v>
      </c>
      <c r="T308" s="19"/>
      <c r="U308" s="19"/>
      <c r="V308" s="39"/>
      <c r="W308" s="40"/>
      <c r="X308" s="19"/>
      <c r="Y308" s="19"/>
      <c r="Z308" s="39"/>
      <c r="AA308" s="40"/>
      <c r="AB308" s="19"/>
      <c r="AC308" s="19"/>
      <c r="AD308" s="43"/>
      <c r="AE308" s="26"/>
      <c r="AF308" s="26" t="s">
        <v>1623</v>
      </c>
      <c r="AG308" s="44" t="s">
        <v>1636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1647</v>
      </c>
      <c r="B309" s="37" t="s">
        <v>617</v>
      </c>
      <c r="C309" s="38" t="s">
        <v>618</v>
      </c>
      <c r="D309" s="24">
        <f t="shared" si="8"/>
        <v>473632</v>
      </c>
      <c r="E309" s="32">
        <f t="shared" si="9"/>
        <v>563326</v>
      </c>
      <c r="F309" s="28">
        <v>0</v>
      </c>
      <c r="G309" s="29">
        <v>85750</v>
      </c>
      <c r="H309" s="19">
        <v>0</v>
      </c>
      <c r="I309" s="19">
        <v>85750</v>
      </c>
      <c r="J309" s="39">
        <v>5000</v>
      </c>
      <c r="K309" s="40">
        <v>85750</v>
      </c>
      <c r="L309" s="19">
        <v>5000</v>
      </c>
      <c r="M309" s="19">
        <v>61500</v>
      </c>
      <c r="N309" s="39">
        <v>302556</v>
      </c>
      <c r="O309" s="40">
        <v>97576</v>
      </c>
      <c r="P309" s="19">
        <v>87576</v>
      </c>
      <c r="Q309" s="19">
        <v>73500</v>
      </c>
      <c r="R309" s="39">
        <v>73500</v>
      </c>
      <c r="S309" s="40">
        <v>73500</v>
      </c>
      <c r="T309" s="19"/>
      <c r="U309" s="19"/>
      <c r="V309" s="39"/>
      <c r="W309" s="40"/>
      <c r="X309" s="19"/>
      <c r="Y309" s="19"/>
      <c r="Z309" s="39"/>
      <c r="AA309" s="40"/>
      <c r="AB309" s="19"/>
      <c r="AC309" s="19"/>
      <c r="AD309" s="43"/>
      <c r="AE309" s="26"/>
      <c r="AF309" s="26" t="s">
        <v>1623</v>
      </c>
      <c r="AG309" s="44" t="s">
        <v>1636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1647</v>
      </c>
      <c r="B310" s="37" t="s">
        <v>619</v>
      </c>
      <c r="C310" s="38" t="s">
        <v>620</v>
      </c>
      <c r="D310" s="24">
        <f t="shared" si="8"/>
        <v>7510489</v>
      </c>
      <c r="E310" s="32">
        <f t="shared" si="9"/>
        <v>12496370</v>
      </c>
      <c r="F310" s="28">
        <v>3741820</v>
      </c>
      <c r="G310" s="29">
        <v>1870910</v>
      </c>
      <c r="H310" s="19">
        <v>12575</v>
      </c>
      <c r="I310" s="19">
        <v>1770910</v>
      </c>
      <c r="J310" s="39">
        <v>0</v>
      </c>
      <c r="K310" s="40">
        <v>1770910</v>
      </c>
      <c r="L310" s="19">
        <v>0</v>
      </c>
      <c r="M310" s="19">
        <v>1770910</v>
      </c>
      <c r="N310" s="39">
        <v>3736284</v>
      </c>
      <c r="O310" s="40">
        <v>1770910</v>
      </c>
      <c r="P310" s="19">
        <v>19810</v>
      </c>
      <c r="Q310" s="19">
        <v>1770910</v>
      </c>
      <c r="R310" s="39">
        <v>0</v>
      </c>
      <c r="S310" s="40">
        <v>1770910</v>
      </c>
      <c r="T310" s="19"/>
      <c r="U310" s="19"/>
      <c r="V310" s="39"/>
      <c r="W310" s="40"/>
      <c r="X310" s="19"/>
      <c r="Y310" s="19"/>
      <c r="Z310" s="39"/>
      <c r="AA310" s="40"/>
      <c r="AB310" s="19"/>
      <c r="AC310" s="19"/>
      <c r="AD310" s="43"/>
      <c r="AE310" s="26"/>
      <c r="AF310" s="26" t="s">
        <v>1623</v>
      </c>
      <c r="AG310" s="44" t="s">
        <v>1636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1647</v>
      </c>
      <c r="B311" s="37" t="s">
        <v>621</v>
      </c>
      <c r="C311" s="38" t="s">
        <v>622</v>
      </c>
      <c r="D311" s="24">
        <f t="shared" si="8"/>
        <v>0</v>
      </c>
      <c r="E311" s="32">
        <f t="shared" si="9"/>
        <v>0</v>
      </c>
      <c r="F311" s="28"/>
      <c r="G311" s="29"/>
      <c r="H311" s="22"/>
      <c r="I311" s="22"/>
      <c r="J311" s="41"/>
      <c r="K311" s="42"/>
      <c r="L311" s="22"/>
      <c r="M311" s="22"/>
      <c r="N311" s="41"/>
      <c r="O311" s="42"/>
      <c r="P311" s="19"/>
      <c r="Q311" s="19"/>
      <c r="R311" s="41"/>
      <c r="S311" s="42"/>
      <c r="T311" s="22"/>
      <c r="U311" s="22"/>
      <c r="V311" s="41"/>
      <c r="W311" s="42"/>
      <c r="X311" s="22"/>
      <c r="Y311" s="22"/>
      <c r="Z311" s="41"/>
      <c r="AA311" s="42"/>
      <c r="AB311" s="22"/>
      <c r="AC311" s="22"/>
      <c r="AD311" s="43"/>
      <c r="AE311" s="26"/>
      <c r="AF311" s="26" t="s">
        <v>1623</v>
      </c>
      <c r="AG311" s="44" t="s">
        <v>1636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1647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1636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1647</v>
      </c>
      <c r="B313" s="37" t="s">
        <v>625</v>
      </c>
      <c r="C313" s="38" t="s">
        <v>588</v>
      </c>
      <c r="D313" s="24">
        <f t="shared" si="8"/>
        <v>11775481.969999999</v>
      </c>
      <c r="E313" s="32">
        <f t="shared" si="9"/>
        <v>11970575.58</v>
      </c>
      <c r="F313" s="28">
        <v>1350074.85</v>
      </c>
      <c r="G313" s="29">
        <v>1704743.1</v>
      </c>
      <c r="H313" s="19">
        <v>1807580.86</v>
      </c>
      <c r="I313" s="19">
        <v>1600879.85</v>
      </c>
      <c r="J313" s="39">
        <v>1905575.59</v>
      </c>
      <c r="K313" s="40">
        <v>1454989.31</v>
      </c>
      <c r="L313" s="19">
        <v>991359.16</v>
      </c>
      <c r="M313" s="19">
        <v>1615078.42</v>
      </c>
      <c r="N313" s="39">
        <v>1749157.95</v>
      </c>
      <c r="O313" s="40">
        <v>2431005.69</v>
      </c>
      <c r="P313" s="19">
        <v>1490511.29</v>
      </c>
      <c r="Q313" s="19">
        <v>1709607.73</v>
      </c>
      <c r="R313" s="39">
        <v>2481222.27</v>
      </c>
      <c r="S313" s="40">
        <v>1454271.48</v>
      </c>
      <c r="T313" s="19"/>
      <c r="U313" s="19"/>
      <c r="V313" s="39"/>
      <c r="W313" s="40"/>
      <c r="X313" s="19"/>
      <c r="Y313" s="19"/>
      <c r="Z313" s="39"/>
      <c r="AA313" s="40"/>
      <c r="AB313" s="19"/>
      <c r="AC313" s="19"/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1647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1647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1647</v>
      </c>
      <c r="B316" s="37" t="s">
        <v>630</v>
      </c>
      <c r="C316" s="38" t="s">
        <v>631</v>
      </c>
      <c r="D316" s="24">
        <f t="shared" si="8"/>
        <v>3008.9300000000003</v>
      </c>
      <c r="E316" s="32">
        <f t="shared" si="9"/>
        <v>1435.6100000000001</v>
      </c>
      <c r="F316" s="28">
        <v>0</v>
      </c>
      <c r="G316" s="29">
        <v>809.36</v>
      </c>
      <c r="H316" s="19">
        <v>530.85</v>
      </c>
      <c r="I316" s="19">
        <v>0</v>
      </c>
      <c r="J316" s="39">
        <v>733.19</v>
      </c>
      <c r="K316" s="40">
        <v>95.4</v>
      </c>
      <c r="L316" s="19">
        <v>454.68</v>
      </c>
      <c r="M316" s="19">
        <v>530.85</v>
      </c>
      <c r="N316" s="39">
        <v>404.68</v>
      </c>
      <c r="O316" s="40">
        <v>0</v>
      </c>
      <c r="P316" s="22">
        <v>557.02</v>
      </c>
      <c r="Q316" s="22">
        <v>0</v>
      </c>
      <c r="R316" s="39">
        <v>328.51</v>
      </c>
      <c r="S316" s="40">
        <v>0</v>
      </c>
      <c r="T316" s="19"/>
      <c r="U316" s="19"/>
      <c r="V316" s="39"/>
      <c r="W316" s="40"/>
      <c r="X316" s="19"/>
      <c r="Y316" s="19"/>
      <c r="Z316" s="39"/>
      <c r="AA316" s="40"/>
      <c r="AB316" s="19"/>
      <c r="AC316" s="19"/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1647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1647</v>
      </c>
      <c r="B318" s="37" t="s">
        <v>634</v>
      </c>
      <c r="C318" s="38" t="s">
        <v>635</v>
      </c>
      <c r="D318" s="24">
        <f t="shared" si="8"/>
        <v>558290</v>
      </c>
      <c r="E318" s="32">
        <f t="shared" si="9"/>
        <v>212200</v>
      </c>
      <c r="F318" s="28">
        <v>26800</v>
      </c>
      <c r="G318" s="29">
        <v>0</v>
      </c>
      <c r="H318" s="19">
        <v>0</v>
      </c>
      <c r="I318" s="19">
        <v>0</v>
      </c>
      <c r="J318" s="39">
        <v>0</v>
      </c>
      <c r="K318" s="40">
        <v>0</v>
      </c>
      <c r="L318" s="19">
        <v>0</v>
      </c>
      <c r="M318" s="19">
        <v>28400</v>
      </c>
      <c r="N318" s="39">
        <v>522890</v>
      </c>
      <c r="O318" s="40">
        <v>0</v>
      </c>
      <c r="P318" s="22">
        <v>8600</v>
      </c>
      <c r="Q318" s="22">
        <v>183800</v>
      </c>
      <c r="R318" s="39">
        <v>0</v>
      </c>
      <c r="S318" s="40">
        <v>0</v>
      </c>
      <c r="T318" s="19"/>
      <c r="U318" s="19"/>
      <c r="V318" s="39"/>
      <c r="W318" s="40"/>
      <c r="X318" s="19"/>
      <c r="Y318" s="19"/>
      <c r="Z318" s="39"/>
      <c r="AA318" s="40"/>
      <c r="AB318" s="19"/>
      <c r="AC318" s="19"/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1647</v>
      </c>
      <c r="B319" s="37" t="s">
        <v>636</v>
      </c>
      <c r="C319" s="38" t="s">
        <v>637</v>
      </c>
      <c r="D319" s="24">
        <f t="shared" si="8"/>
        <v>10100</v>
      </c>
      <c r="E319" s="32">
        <f t="shared" si="9"/>
        <v>100000</v>
      </c>
      <c r="F319" s="28">
        <v>10100</v>
      </c>
      <c r="G319" s="29">
        <v>0</v>
      </c>
      <c r="H319" s="19">
        <v>0</v>
      </c>
      <c r="I319" s="19">
        <v>100000</v>
      </c>
      <c r="J319" s="39">
        <v>0</v>
      </c>
      <c r="K319" s="40">
        <v>0</v>
      </c>
      <c r="L319" s="19">
        <v>0</v>
      </c>
      <c r="M319" s="19">
        <v>0</v>
      </c>
      <c r="N319" s="39">
        <v>0</v>
      </c>
      <c r="O319" s="40">
        <v>0</v>
      </c>
      <c r="P319" s="19">
        <v>0</v>
      </c>
      <c r="Q319" s="19">
        <v>0</v>
      </c>
      <c r="R319" s="39">
        <v>0</v>
      </c>
      <c r="S319" s="40">
        <v>0</v>
      </c>
      <c r="T319" s="19"/>
      <c r="U319" s="19"/>
      <c r="V319" s="39"/>
      <c r="W319" s="40"/>
      <c r="X319" s="19"/>
      <c r="Y319" s="19"/>
      <c r="Z319" s="39"/>
      <c r="AA319" s="40"/>
      <c r="AB319" s="19"/>
      <c r="AC319" s="19"/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1647</v>
      </c>
      <c r="B320" s="37" t="s">
        <v>638</v>
      </c>
      <c r="C320" s="38" t="s">
        <v>639</v>
      </c>
      <c r="D320" s="24">
        <f t="shared" si="8"/>
        <v>4140</v>
      </c>
      <c r="E320" s="32">
        <f t="shared" si="9"/>
        <v>8179.25</v>
      </c>
      <c r="F320" s="28"/>
      <c r="G320" s="29"/>
      <c r="H320" s="19"/>
      <c r="I320" s="19"/>
      <c r="J320" s="39">
        <v>0</v>
      </c>
      <c r="K320" s="40">
        <v>4985.8100000000004</v>
      </c>
      <c r="L320" s="19">
        <v>0</v>
      </c>
      <c r="M320" s="19">
        <v>3193.44</v>
      </c>
      <c r="N320" s="39">
        <v>0</v>
      </c>
      <c r="O320" s="40">
        <v>0</v>
      </c>
      <c r="P320" s="19">
        <v>0</v>
      </c>
      <c r="Q320" s="19">
        <v>0</v>
      </c>
      <c r="R320" s="39">
        <v>4140</v>
      </c>
      <c r="S320" s="40">
        <v>0</v>
      </c>
      <c r="T320" s="19"/>
      <c r="U320" s="19"/>
      <c r="V320" s="39"/>
      <c r="W320" s="40"/>
      <c r="X320" s="19"/>
      <c r="Y320" s="19"/>
      <c r="Z320" s="39"/>
      <c r="AA320" s="40"/>
      <c r="AB320" s="19"/>
      <c r="AC320" s="19"/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1647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1647</v>
      </c>
      <c r="B322" s="37" t="s">
        <v>642</v>
      </c>
      <c r="C322" s="38" t="s">
        <v>643</v>
      </c>
      <c r="D322" s="24">
        <f t="shared" si="8"/>
        <v>48000</v>
      </c>
      <c r="E322" s="32">
        <f t="shared" si="9"/>
        <v>48000</v>
      </c>
      <c r="F322" s="28">
        <v>0</v>
      </c>
      <c r="G322" s="29">
        <v>30000</v>
      </c>
      <c r="H322" s="19">
        <v>0</v>
      </c>
      <c r="I322" s="19">
        <v>0</v>
      </c>
      <c r="J322" s="39">
        <v>0</v>
      </c>
      <c r="K322" s="40">
        <v>0</v>
      </c>
      <c r="L322" s="19">
        <v>30000</v>
      </c>
      <c r="M322" s="19">
        <v>0</v>
      </c>
      <c r="N322" s="39">
        <v>0</v>
      </c>
      <c r="O322" s="40">
        <v>15000</v>
      </c>
      <c r="P322" s="22">
        <v>15000</v>
      </c>
      <c r="Q322" s="22">
        <v>3000</v>
      </c>
      <c r="R322" s="39">
        <v>3000</v>
      </c>
      <c r="S322" s="40">
        <v>0</v>
      </c>
      <c r="T322" s="19"/>
      <c r="U322" s="19"/>
      <c r="V322" s="39"/>
      <c r="W322" s="40"/>
      <c r="X322" s="19"/>
      <c r="Y322" s="19"/>
      <c r="Z322" s="39"/>
      <c r="AA322" s="40"/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1647</v>
      </c>
      <c r="B323" s="37" t="s">
        <v>644</v>
      </c>
      <c r="C323" s="38" t="s">
        <v>645</v>
      </c>
      <c r="D323" s="24">
        <f t="shared" si="8"/>
        <v>0</v>
      </c>
      <c r="E323" s="32">
        <f t="shared" si="9"/>
        <v>0</v>
      </c>
      <c r="F323" s="28"/>
      <c r="G323" s="29"/>
      <c r="H323" s="22"/>
      <c r="I323" s="22"/>
      <c r="J323" s="41"/>
      <c r="K323" s="42"/>
      <c r="L323" s="22"/>
      <c r="M323" s="22"/>
      <c r="N323" s="41"/>
      <c r="O323" s="42"/>
      <c r="P323" s="19"/>
      <c r="Q323" s="19"/>
      <c r="R323" s="41"/>
      <c r="S323" s="42"/>
      <c r="T323" s="22"/>
      <c r="U323" s="22"/>
      <c r="V323" s="41"/>
      <c r="W323" s="42"/>
      <c r="X323" s="22"/>
      <c r="Y323" s="22"/>
      <c r="Z323" s="41"/>
      <c r="AA323" s="42"/>
      <c r="AB323" s="22"/>
      <c r="AC323" s="22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1647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1287931.0899999999</v>
      </c>
      <c r="E324" s="32">
        <f t="shared" ref="E324:E387" si="11">G324+I324+K324+M324+O324+Q324+S324+U324+W324+Y324+AA324+AC324</f>
        <v>1213287.54</v>
      </c>
      <c r="F324" s="28">
        <v>189204.29</v>
      </c>
      <c r="G324" s="29">
        <v>189799.64</v>
      </c>
      <c r="H324" s="19">
        <v>156043.57</v>
      </c>
      <c r="I324" s="19">
        <v>113834.57</v>
      </c>
      <c r="J324" s="39">
        <v>147590.64000000001</v>
      </c>
      <c r="K324" s="40">
        <v>157086.60999999999</v>
      </c>
      <c r="L324" s="19">
        <v>157086.60999999999</v>
      </c>
      <c r="M324" s="19">
        <v>199568.18</v>
      </c>
      <c r="N324" s="39">
        <v>216731.31</v>
      </c>
      <c r="O324" s="40">
        <v>216448.35</v>
      </c>
      <c r="P324" s="22">
        <v>203290.73</v>
      </c>
      <c r="Q324" s="22">
        <v>218234.4</v>
      </c>
      <c r="R324" s="39">
        <v>217983.94</v>
      </c>
      <c r="S324" s="40">
        <v>118315.79</v>
      </c>
      <c r="T324" s="19"/>
      <c r="U324" s="19"/>
      <c r="V324" s="39"/>
      <c r="W324" s="40"/>
      <c r="X324" s="19"/>
      <c r="Y324" s="19"/>
      <c r="Z324" s="39"/>
      <c r="AA324" s="40"/>
      <c r="AB324" s="19"/>
      <c r="AC324" s="19"/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1647</v>
      </c>
      <c r="B325" s="37" t="s">
        <v>648</v>
      </c>
      <c r="C325" s="38" t="s">
        <v>649</v>
      </c>
      <c r="D325" s="24">
        <f t="shared" si="10"/>
        <v>209499.34</v>
      </c>
      <c r="E325" s="32">
        <f t="shared" si="11"/>
        <v>209499.34</v>
      </c>
      <c r="F325" s="28">
        <v>29165.05</v>
      </c>
      <c r="G325" s="29">
        <v>29285.5</v>
      </c>
      <c r="H325" s="19">
        <v>30823.75</v>
      </c>
      <c r="I325" s="19">
        <v>30703.3</v>
      </c>
      <c r="J325" s="39">
        <v>30436.66</v>
      </c>
      <c r="K325" s="40">
        <v>30436.66</v>
      </c>
      <c r="L325" s="19">
        <v>30066.98</v>
      </c>
      <c r="M325" s="19">
        <v>30066.98</v>
      </c>
      <c r="N325" s="39">
        <v>30100.9</v>
      </c>
      <c r="O325" s="40">
        <v>30100.9</v>
      </c>
      <c r="P325" s="19">
        <v>30065.3</v>
      </c>
      <c r="Q325" s="19">
        <v>30065.3</v>
      </c>
      <c r="R325" s="39">
        <v>28840.7</v>
      </c>
      <c r="S325" s="40">
        <v>28840.7</v>
      </c>
      <c r="T325" s="19"/>
      <c r="U325" s="19"/>
      <c r="V325" s="39"/>
      <c r="W325" s="40"/>
      <c r="X325" s="19"/>
      <c r="Y325" s="19"/>
      <c r="Z325" s="39"/>
      <c r="AA325" s="40"/>
      <c r="AB325" s="19"/>
      <c r="AC325" s="19"/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1647</v>
      </c>
      <c r="B326" s="37" t="s">
        <v>650</v>
      </c>
      <c r="C326" s="38" t="s">
        <v>651</v>
      </c>
      <c r="D326" s="24">
        <f t="shared" si="10"/>
        <v>0</v>
      </c>
      <c r="E326" s="32">
        <f t="shared" si="11"/>
        <v>0</v>
      </c>
      <c r="F326" s="28"/>
      <c r="G326" s="29"/>
      <c r="H326" s="22"/>
      <c r="I326" s="22"/>
      <c r="J326" s="41"/>
      <c r="K326" s="42"/>
      <c r="L326" s="22"/>
      <c r="M326" s="22"/>
      <c r="N326" s="41"/>
      <c r="O326" s="42"/>
      <c r="P326" s="19"/>
      <c r="Q326" s="19"/>
      <c r="R326" s="41"/>
      <c r="S326" s="42"/>
      <c r="T326" s="22"/>
      <c r="U326" s="22"/>
      <c r="V326" s="41"/>
      <c r="W326" s="42"/>
      <c r="X326" s="22"/>
      <c r="Y326" s="22"/>
      <c r="Z326" s="41"/>
      <c r="AA326" s="42"/>
      <c r="AB326" s="22"/>
      <c r="AC326" s="22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1647</v>
      </c>
      <c r="B327" s="37" t="s">
        <v>652</v>
      </c>
      <c r="C327" s="38" t="s">
        <v>651</v>
      </c>
      <c r="D327" s="24">
        <f t="shared" si="10"/>
        <v>1216791</v>
      </c>
      <c r="E327" s="32">
        <f t="shared" si="11"/>
        <v>1216791</v>
      </c>
      <c r="F327" s="28">
        <v>200524</v>
      </c>
      <c r="G327" s="29">
        <v>200524</v>
      </c>
      <c r="H327" s="19">
        <v>198264</v>
      </c>
      <c r="I327" s="19">
        <v>198264</v>
      </c>
      <c r="J327" s="39">
        <v>196172</v>
      </c>
      <c r="K327" s="40">
        <v>196172</v>
      </c>
      <c r="L327" s="19">
        <v>194081</v>
      </c>
      <c r="M327" s="19">
        <v>194081</v>
      </c>
      <c r="N327" s="39">
        <v>195670</v>
      </c>
      <c r="O327" s="40">
        <v>195670</v>
      </c>
      <c r="P327" s="22">
        <v>193500</v>
      </c>
      <c r="Q327" s="22">
        <v>193500</v>
      </c>
      <c r="R327" s="39">
        <v>38580</v>
      </c>
      <c r="S327" s="40">
        <v>38580</v>
      </c>
      <c r="T327" s="19"/>
      <c r="U327" s="19"/>
      <c r="V327" s="39"/>
      <c r="W327" s="40"/>
      <c r="X327" s="19"/>
      <c r="Y327" s="19"/>
      <c r="Z327" s="39"/>
      <c r="AA327" s="40"/>
      <c r="AB327" s="19"/>
      <c r="AC327" s="19"/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1647</v>
      </c>
      <c r="B328" s="37" t="s">
        <v>653</v>
      </c>
      <c r="C328" s="38" t="s">
        <v>654</v>
      </c>
      <c r="D328" s="24">
        <f t="shared" si="10"/>
        <v>69802800.150000006</v>
      </c>
      <c r="E328" s="32">
        <f t="shared" si="11"/>
        <v>69802800.150000006</v>
      </c>
      <c r="F328" s="28">
        <v>37938591.060000002</v>
      </c>
      <c r="G328" s="29">
        <v>37938591.060000002</v>
      </c>
      <c r="H328" s="19"/>
      <c r="I328" s="19"/>
      <c r="J328" s="39"/>
      <c r="K328" s="40"/>
      <c r="L328" s="19"/>
      <c r="M328" s="19"/>
      <c r="N328" s="39">
        <v>15932104.550000001</v>
      </c>
      <c r="O328" s="40">
        <v>15932104.550000001</v>
      </c>
      <c r="P328" s="19">
        <v>15932104.539999999</v>
      </c>
      <c r="Q328" s="19">
        <v>15932104.539999999</v>
      </c>
      <c r="R328" s="39"/>
      <c r="S328" s="40"/>
      <c r="T328" s="19"/>
      <c r="U328" s="19"/>
      <c r="V328" s="39"/>
      <c r="W328" s="40"/>
      <c r="X328" s="19"/>
      <c r="Y328" s="19"/>
      <c r="Z328" s="39"/>
      <c r="AA328" s="40"/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1647</v>
      </c>
      <c r="B329" s="37" t="s">
        <v>655</v>
      </c>
      <c r="C329" s="38" t="s">
        <v>656</v>
      </c>
      <c r="D329" s="24">
        <f t="shared" si="10"/>
        <v>509729.06</v>
      </c>
      <c r="E329" s="32">
        <f t="shared" si="11"/>
        <v>6911427.2999999998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509729.06</v>
      </c>
      <c r="Q329" s="19">
        <v>6911427.2999999998</v>
      </c>
      <c r="R329" s="39">
        <v>0</v>
      </c>
      <c r="S329" s="40">
        <v>0</v>
      </c>
      <c r="T329" s="19"/>
      <c r="U329" s="19"/>
      <c r="V329" s="39"/>
      <c r="W329" s="40"/>
      <c r="X329" s="19"/>
      <c r="Y329" s="19"/>
      <c r="Z329" s="39"/>
      <c r="AA329" s="40"/>
      <c r="AB329" s="19"/>
      <c r="AC329" s="19"/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1647</v>
      </c>
      <c r="B330" s="37" t="s">
        <v>657</v>
      </c>
      <c r="C330" s="38" t="s">
        <v>658</v>
      </c>
      <c r="D330" s="24">
        <f t="shared" si="10"/>
        <v>2735964.82</v>
      </c>
      <c r="E330" s="32">
        <f t="shared" si="11"/>
        <v>6000000</v>
      </c>
      <c r="F330" s="28">
        <v>460214.7</v>
      </c>
      <c r="G330" s="29">
        <v>3000000</v>
      </c>
      <c r="H330" s="19">
        <v>391360.42</v>
      </c>
      <c r="I330" s="19">
        <v>0</v>
      </c>
      <c r="J330" s="39">
        <v>301339.18</v>
      </c>
      <c r="K330" s="40">
        <v>0</v>
      </c>
      <c r="L330" s="19">
        <v>351044.21</v>
      </c>
      <c r="M330" s="19">
        <v>0</v>
      </c>
      <c r="N330" s="39">
        <v>368170.26</v>
      </c>
      <c r="O330" s="40">
        <v>1500000</v>
      </c>
      <c r="P330" s="19">
        <v>351945.75</v>
      </c>
      <c r="Q330" s="19">
        <v>1500000</v>
      </c>
      <c r="R330" s="39">
        <v>511890.3</v>
      </c>
      <c r="S330" s="40">
        <v>0</v>
      </c>
      <c r="T330" s="19"/>
      <c r="U330" s="19"/>
      <c r="V330" s="39"/>
      <c r="W330" s="40"/>
      <c r="X330" s="19"/>
      <c r="Y330" s="19"/>
      <c r="Z330" s="39"/>
      <c r="AA330" s="40"/>
      <c r="AB330" s="19"/>
      <c r="AC330" s="19"/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1647</v>
      </c>
      <c r="B331" s="37" t="s">
        <v>659</v>
      </c>
      <c r="C331" s="38" t="s">
        <v>660</v>
      </c>
      <c r="D331" s="24">
        <f t="shared" si="10"/>
        <v>4335000</v>
      </c>
      <c r="E331" s="32">
        <f t="shared" si="11"/>
        <v>6510000</v>
      </c>
      <c r="F331" s="28">
        <v>0</v>
      </c>
      <c r="G331" s="29">
        <v>3255000</v>
      </c>
      <c r="H331" s="22">
        <v>1085000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2170000</v>
      </c>
      <c r="O331" s="42">
        <v>1627500</v>
      </c>
      <c r="P331" s="19">
        <v>0</v>
      </c>
      <c r="Q331" s="19">
        <v>1627500</v>
      </c>
      <c r="R331" s="41">
        <v>1080000</v>
      </c>
      <c r="S331" s="42">
        <v>0</v>
      </c>
      <c r="T331" s="22"/>
      <c r="U331" s="22"/>
      <c r="V331" s="41"/>
      <c r="W331" s="42"/>
      <c r="X331" s="22"/>
      <c r="Y331" s="22"/>
      <c r="Z331" s="41"/>
      <c r="AA331" s="42"/>
      <c r="AB331" s="22"/>
      <c r="AC331" s="22"/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1647</v>
      </c>
      <c r="B332" s="37" t="s">
        <v>661</v>
      </c>
      <c r="C332" s="38" t="s">
        <v>662</v>
      </c>
      <c r="D332" s="24">
        <f t="shared" si="10"/>
        <v>10433382.039999999</v>
      </c>
      <c r="E332" s="32">
        <f t="shared" si="11"/>
        <v>15271672</v>
      </c>
      <c r="F332" s="28">
        <v>0</v>
      </c>
      <c r="G332" s="29">
        <v>6838106.8499999996</v>
      </c>
      <c r="H332" s="22">
        <v>4037331.94</v>
      </c>
      <c r="I332" s="22">
        <v>0</v>
      </c>
      <c r="J332" s="41">
        <v>0</v>
      </c>
      <c r="K332" s="42">
        <v>0</v>
      </c>
      <c r="L332" s="22">
        <v>100000</v>
      </c>
      <c r="M332" s="22">
        <v>0</v>
      </c>
      <c r="N332" s="41">
        <v>1908656</v>
      </c>
      <c r="O332" s="42">
        <v>3394566.15</v>
      </c>
      <c r="P332" s="22">
        <v>83079.100000000006</v>
      </c>
      <c r="Q332" s="22">
        <v>5038999</v>
      </c>
      <c r="R332" s="41">
        <v>4304315</v>
      </c>
      <c r="S332" s="42">
        <v>0</v>
      </c>
      <c r="T332" s="22"/>
      <c r="U332" s="22"/>
      <c r="V332" s="41"/>
      <c r="W332" s="42"/>
      <c r="X332" s="22"/>
      <c r="Y332" s="22"/>
      <c r="Z332" s="41"/>
      <c r="AA332" s="42"/>
      <c r="AB332" s="22"/>
      <c r="AC332" s="22"/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1647</v>
      </c>
      <c r="B333" s="37" t="s">
        <v>663</v>
      </c>
      <c r="C333" s="38" t="s">
        <v>664</v>
      </c>
      <c r="D333" s="24">
        <f t="shared" si="10"/>
        <v>27879971.770000003</v>
      </c>
      <c r="E333" s="32">
        <f t="shared" si="11"/>
        <v>30268574.350000001</v>
      </c>
      <c r="F333" s="28">
        <v>8500263.75</v>
      </c>
      <c r="G333" s="29">
        <v>6552315.5</v>
      </c>
      <c r="H333" s="19">
        <v>18</v>
      </c>
      <c r="I333" s="19">
        <v>3576038.73</v>
      </c>
      <c r="J333" s="39">
        <v>24</v>
      </c>
      <c r="K333" s="40">
        <v>3948359.22</v>
      </c>
      <c r="L333" s="19">
        <v>1997373.65</v>
      </c>
      <c r="M333" s="19">
        <v>4005801.37</v>
      </c>
      <c r="N333" s="39">
        <v>1288571.04</v>
      </c>
      <c r="O333" s="40">
        <v>3013348.8</v>
      </c>
      <c r="P333" s="22">
        <v>15342833.460000001</v>
      </c>
      <c r="Q333" s="22">
        <v>4549790.3899999997</v>
      </c>
      <c r="R333" s="39">
        <v>750887.87</v>
      </c>
      <c r="S333" s="40">
        <v>4622920.34</v>
      </c>
      <c r="T333" s="19"/>
      <c r="U333" s="19"/>
      <c r="V333" s="39"/>
      <c r="W333" s="40"/>
      <c r="X333" s="19"/>
      <c r="Y333" s="19"/>
      <c r="Z333" s="39"/>
      <c r="AA333" s="40"/>
      <c r="AB333" s="19"/>
      <c r="AC333" s="19"/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1647</v>
      </c>
      <c r="B334" s="37" t="s">
        <v>665</v>
      </c>
      <c r="C334" s="38" t="s">
        <v>666</v>
      </c>
      <c r="D334" s="24">
        <f t="shared" si="10"/>
        <v>0</v>
      </c>
      <c r="E334" s="32">
        <f t="shared" si="11"/>
        <v>0</v>
      </c>
      <c r="F334" s="28"/>
      <c r="G334" s="29"/>
      <c r="H334" s="19"/>
      <c r="I334" s="19"/>
      <c r="J334" s="39"/>
      <c r="K334" s="40"/>
      <c r="L334" s="19"/>
      <c r="M334" s="19"/>
      <c r="N334" s="39"/>
      <c r="O334" s="40"/>
      <c r="P334" s="19"/>
      <c r="Q334" s="19"/>
      <c r="R334" s="39"/>
      <c r="S334" s="40"/>
      <c r="T334" s="19"/>
      <c r="U334" s="19"/>
      <c r="V334" s="39"/>
      <c r="W334" s="40"/>
      <c r="X334" s="19"/>
      <c r="Y334" s="19"/>
      <c r="Z334" s="39"/>
      <c r="AA334" s="40"/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1647</v>
      </c>
      <c r="B335" s="37" t="s">
        <v>667</v>
      </c>
      <c r="C335" s="38" t="s">
        <v>668</v>
      </c>
      <c r="D335" s="24">
        <f t="shared" si="10"/>
        <v>920</v>
      </c>
      <c r="E335" s="32">
        <f t="shared" si="11"/>
        <v>2937.3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0</v>
      </c>
      <c r="L335" s="19">
        <v>500</v>
      </c>
      <c r="M335" s="19">
        <v>2937.3</v>
      </c>
      <c r="N335" s="39">
        <v>0</v>
      </c>
      <c r="O335" s="40">
        <v>0</v>
      </c>
      <c r="P335" s="19">
        <v>420</v>
      </c>
      <c r="Q335" s="19">
        <v>0</v>
      </c>
      <c r="R335" s="39">
        <v>0</v>
      </c>
      <c r="S335" s="40">
        <v>0</v>
      </c>
      <c r="T335" s="19"/>
      <c r="U335" s="19"/>
      <c r="V335" s="39"/>
      <c r="W335" s="40"/>
      <c r="X335" s="19"/>
      <c r="Y335" s="19"/>
      <c r="Z335" s="39"/>
      <c r="AA335" s="40"/>
      <c r="AB335" s="19"/>
      <c r="AC335" s="19"/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1647</v>
      </c>
      <c r="B336" s="37" t="s">
        <v>669</v>
      </c>
      <c r="C336" s="38" t="s">
        <v>670</v>
      </c>
      <c r="D336" s="24">
        <f t="shared" si="10"/>
        <v>32200</v>
      </c>
      <c r="E336" s="32">
        <f t="shared" si="11"/>
        <v>0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0</v>
      </c>
      <c r="L336" s="19">
        <v>17500</v>
      </c>
      <c r="M336" s="19">
        <v>0</v>
      </c>
      <c r="N336" s="39">
        <v>0</v>
      </c>
      <c r="O336" s="40">
        <v>0</v>
      </c>
      <c r="P336" s="19">
        <v>14700</v>
      </c>
      <c r="Q336" s="19">
        <v>0</v>
      </c>
      <c r="R336" s="39">
        <v>0</v>
      </c>
      <c r="S336" s="40">
        <v>0</v>
      </c>
      <c r="T336" s="19"/>
      <c r="U336" s="19"/>
      <c r="V336" s="39"/>
      <c r="W336" s="40"/>
      <c r="X336" s="19"/>
      <c r="Y336" s="19"/>
      <c r="Z336" s="39"/>
      <c r="AA336" s="40"/>
      <c r="AB336" s="19"/>
      <c r="AC336" s="19"/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1647</v>
      </c>
      <c r="B337" s="37" t="s">
        <v>671</v>
      </c>
      <c r="C337" s="38" t="s">
        <v>672</v>
      </c>
      <c r="D337" s="24">
        <f t="shared" si="10"/>
        <v>0</v>
      </c>
      <c r="E337" s="32">
        <f t="shared" si="11"/>
        <v>3109.5</v>
      </c>
      <c r="F337" s="28">
        <v>0</v>
      </c>
      <c r="G337" s="29">
        <v>3109.5</v>
      </c>
      <c r="H337" s="19">
        <v>0</v>
      </c>
      <c r="I337" s="19">
        <v>0</v>
      </c>
      <c r="J337" s="39">
        <v>0</v>
      </c>
      <c r="K337" s="40">
        <v>0</v>
      </c>
      <c r="L337" s="19">
        <v>0</v>
      </c>
      <c r="M337" s="19">
        <v>0</v>
      </c>
      <c r="N337" s="39">
        <v>0</v>
      </c>
      <c r="O337" s="40">
        <v>0</v>
      </c>
      <c r="P337" s="19">
        <v>0</v>
      </c>
      <c r="Q337" s="19">
        <v>0</v>
      </c>
      <c r="R337" s="39">
        <v>0</v>
      </c>
      <c r="S337" s="40">
        <v>0</v>
      </c>
      <c r="T337" s="19"/>
      <c r="U337" s="19"/>
      <c r="V337" s="39"/>
      <c r="W337" s="40"/>
      <c r="X337" s="19"/>
      <c r="Y337" s="19"/>
      <c r="Z337" s="39"/>
      <c r="AA337" s="40"/>
      <c r="AB337" s="19"/>
      <c r="AC337" s="19"/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1647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1647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1647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1647</v>
      </c>
      <c r="B341" s="37" t="s">
        <v>679</v>
      </c>
      <c r="C341" s="38" t="s">
        <v>680</v>
      </c>
      <c r="D341" s="24">
        <f t="shared" si="10"/>
        <v>399868</v>
      </c>
      <c r="E341" s="32">
        <f t="shared" si="11"/>
        <v>480345</v>
      </c>
      <c r="F341" s="28">
        <v>159343</v>
      </c>
      <c r="G341" s="29">
        <v>0</v>
      </c>
      <c r="H341" s="22">
        <v>0</v>
      </c>
      <c r="I341" s="22">
        <v>0</v>
      </c>
      <c r="J341" s="41">
        <v>38625</v>
      </c>
      <c r="K341" s="42">
        <v>6050</v>
      </c>
      <c r="L341" s="22">
        <v>0</v>
      </c>
      <c r="M341" s="22">
        <v>186985</v>
      </c>
      <c r="N341" s="41">
        <v>27500</v>
      </c>
      <c r="O341" s="42">
        <v>22092</v>
      </c>
      <c r="P341" s="22">
        <v>0</v>
      </c>
      <c r="Q341" s="22">
        <v>11280</v>
      </c>
      <c r="R341" s="41">
        <v>174400</v>
      </c>
      <c r="S341" s="42">
        <v>253938</v>
      </c>
      <c r="T341" s="22"/>
      <c r="U341" s="22"/>
      <c r="V341" s="41"/>
      <c r="W341" s="42"/>
      <c r="X341" s="22"/>
      <c r="Y341" s="22"/>
      <c r="Z341" s="41"/>
      <c r="AA341" s="42"/>
      <c r="AB341" s="22"/>
      <c r="AC341" s="22"/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1647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1647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1647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/>
      <c r="AC344" s="22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1647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1647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1647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1647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1647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1647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1647</v>
      </c>
      <c r="B351" s="37" t="s">
        <v>699</v>
      </c>
      <c r="C351" s="38" t="s">
        <v>700</v>
      </c>
      <c r="D351" s="24">
        <f t="shared" si="10"/>
        <v>0</v>
      </c>
      <c r="E351" s="32">
        <f t="shared" si="11"/>
        <v>680820.82000000007</v>
      </c>
      <c r="F351" s="28"/>
      <c r="G351" s="29"/>
      <c r="H351" s="19"/>
      <c r="I351" s="19"/>
      <c r="J351" s="39"/>
      <c r="K351" s="40"/>
      <c r="L351" s="19">
        <v>0</v>
      </c>
      <c r="M351" s="19">
        <v>298500.82</v>
      </c>
      <c r="N351" s="39">
        <v>0</v>
      </c>
      <c r="O351" s="40">
        <v>0</v>
      </c>
      <c r="P351" s="22">
        <v>0</v>
      </c>
      <c r="Q351" s="22">
        <v>0</v>
      </c>
      <c r="R351" s="39">
        <v>0</v>
      </c>
      <c r="S351" s="40">
        <v>382320</v>
      </c>
      <c r="T351" s="19"/>
      <c r="U351" s="19"/>
      <c r="V351" s="39"/>
      <c r="W351" s="40"/>
      <c r="X351" s="19"/>
      <c r="Y351" s="19"/>
      <c r="Z351" s="39"/>
      <c r="AA351" s="40"/>
      <c r="AB351" s="19"/>
      <c r="AC351" s="19"/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1647</v>
      </c>
      <c r="B352" s="37" t="s">
        <v>701</v>
      </c>
      <c r="C352" s="38" t="s">
        <v>702</v>
      </c>
      <c r="D352" s="24">
        <f t="shared" si="10"/>
        <v>5428934.6900000004</v>
      </c>
      <c r="E352" s="32">
        <f t="shared" si="11"/>
        <v>10342353.27</v>
      </c>
      <c r="F352" s="28">
        <v>296796.65999999997</v>
      </c>
      <c r="G352" s="29">
        <v>1513000</v>
      </c>
      <c r="H352" s="22">
        <v>294404.5</v>
      </c>
      <c r="I352" s="22">
        <v>9059.8700000000008</v>
      </c>
      <c r="J352" s="41">
        <v>307170.21999999997</v>
      </c>
      <c r="K352" s="42">
        <v>4600990</v>
      </c>
      <c r="L352" s="22">
        <v>371089.04</v>
      </c>
      <c r="M352" s="22">
        <v>0</v>
      </c>
      <c r="N352" s="41">
        <v>369330.39</v>
      </c>
      <c r="O352" s="42">
        <v>3078403.4</v>
      </c>
      <c r="P352" s="19">
        <v>3426720.48</v>
      </c>
      <c r="Q352" s="19">
        <v>680900</v>
      </c>
      <c r="R352" s="41">
        <v>363423.4</v>
      </c>
      <c r="S352" s="42">
        <v>460000</v>
      </c>
      <c r="T352" s="22"/>
      <c r="U352" s="22"/>
      <c r="V352" s="41"/>
      <c r="W352" s="42"/>
      <c r="X352" s="22"/>
      <c r="Y352" s="22"/>
      <c r="Z352" s="41"/>
      <c r="AA352" s="42"/>
      <c r="AB352" s="22"/>
      <c r="AC352" s="22"/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1647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1647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1647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>
        <v>0</v>
      </c>
      <c r="G355" s="29">
        <v>0</v>
      </c>
      <c r="H355" s="22">
        <v>0</v>
      </c>
      <c r="I355" s="22">
        <v>0</v>
      </c>
      <c r="J355" s="41">
        <v>0</v>
      </c>
      <c r="K355" s="42">
        <v>0</v>
      </c>
      <c r="L355" s="22">
        <v>0</v>
      </c>
      <c r="M355" s="22">
        <v>0</v>
      </c>
      <c r="N355" s="41">
        <v>0</v>
      </c>
      <c r="O355" s="42">
        <v>0</v>
      </c>
      <c r="P355" s="22">
        <v>0</v>
      </c>
      <c r="Q355" s="22">
        <v>0</v>
      </c>
      <c r="R355" s="41">
        <v>0</v>
      </c>
      <c r="S355" s="42">
        <v>0</v>
      </c>
      <c r="T355" s="22"/>
      <c r="U355" s="22"/>
      <c r="V355" s="41"/>
      <c r="W355" s="42"/>
      <c r="X355" s="22"/>
      <c r="Y355" s="22"/>
      <c r="Z355" s="41"/>
      <c r="AA355" s="42"/>
      <c r="AB355" s="22"/>
      <c r="AC355" s="22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1647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/>
      <c r="G356" s="29"/>
      <c r="H356" s="19"/>
      <c r="I356" s="19"/>
      <c r="J356" s="39"/>
      <c r="K356" s="40"/>
      <c r="L356" s="19"/>
      <c r="M356" s="19"/>
      <c r="N356" s="39"/>
      <c r="O356" s="40"/>
      <c r="P356" s="22"/>
      <c r="Q356" s="22"/>
      <c r="R356" s="39"/>
      <c r="S356" s="40"/>
      <c r="T356" s="19"/>
      <c r="U356" s="19"/>
      <c r="V356" s="39"/>
      <c r="W356" s="40"/>
      <c r="X356" s="19"/>
      <c r="Y356" s="19"/>
      <c r="Z356" s="39"/>
      <c r="AA356" s="40"/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1647</v>
      </c>
      <c r="B357" s="37" t="s">
        <v>711</v>
      </c>
      <c r="C357" s="38" t="s">
        <v>712</v>
      </c>
      <c r="D357" s="24">
        <f t="shared" si="10"/>
        <v>2118864</v>
      </c>
      <c r="E357" s="32">
        <f t="shared" si="11"/>
        <v>14535351.34</v>
      </c>
      <c r="F357" s="28">
        <v>3784</v>
      </c>
      <c r="G357" s="29">
        <v>10969881.34</v>
      </c>
      <c r="H357" s="19">
        <v>0</v>
      </c>
      <c r="I357" s="19">
        <v>0</v>
      </c>
      <c r="J357" s="39">
        <v>0</v>
      </c>
      <c r="K357" s="40">
        <v>90000</v>
      </c>
      <c r="L357" s="19">
        <v>0</v>
      </c>
      <c r="M357" s="19">
        <v>3400000</v>
      </c>
      <c r="N357" s="39">
        <v>0</v>
      </c>
      <c r="O357" s="40">
        <v>0</v>
      </c>
      <c r="P357" s="19">
        <v>0</v>
      </c>
      <c r="Q357" s="19">
        <v>75470</v>
      </c>
      <c r="R357" s="39">
        <v>2115080</v>
      </c>
      <c r="S357" s="40">
        <v>0</v>
      </c>
      <c r="T357" s="19"/>
      <c r="U357" s="19"/>
      <c r="V357" s="39"/>
      <c r="W357" s="40"/>
      <c r="X357" s="19"/>
      <c r="Y357" s="19"/>
      <c r="Z357" s="39"/>
      <c r="AA357" s="40"/>
      <c r="AB357" s="19"/>
      <c r="AC357" s="19"/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1647</v>
      </c>
      <c r="B358" s="37" t="s">
        <v>713</v>
      </c>
      <c r="C358" s="38" t="s">
        <v>714</v>
      </c>
      <c r="D358" s="24">
        <f t="shared" si="10"/>
        <v>40316.51</v>
      </c>
      <c r="E358" s="32">
        <f t="shared" si="11"/>
        <v>78370.8</v>
      </c>
      <c r="F358" s="28"/>
      <c r="G358" s="29"/>
      <c r="H358" s="22">
        <v>0</v>
      </c>
      <c r="I358" s="22">
        <v>7500</v>
      </c>
      <c r="J358" s="41">
        <v>0</v>
      </c>
      <c r="K358" s="42">
        <v>52500</v>
      </c>
      <c r="L358" s="22">
        <v>0</v>
      </c>
      <c r="M358" s="22">
        <v>18370.8</v>
      </c>
      <c r="N358" s="41">
        <v>0</v>
      </c>
      <c r="O358" s="42">
        <v>0</v>
      </c>
      <c r="P358" s="19">
        <v>40316.51</v>
      </c>
      <c r="Q358" s="19">
        <v>0</v>
      </c>
      <c r="R358" s="41">
        <v>0</v>
      </c>
      <c r="S358" s="42">
        <v>0</v>
      </c>
      <c r="T358" s="22"/>
      <c r="U358" s="22"/>
      <c r="V358" s="41"/>
      <c r="W358" s="42"/>
      <c r="X358" s="22"/>
      <c r="Y358" s="22"/>
      <c r="Z358" s="41"/>
      <c r="AA358" s="42"/>
      <c r="AB358" s="22"/>
      <c r="AC358" s="22"/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1647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>
        <v>0</v>
      </c>
      <c r="S359" s="40">
        <v>0</v>
      </c>
      <c r="T359" s="19"/>
      <c r="U359" s="19"/>
      <c r="V359" s="39"/>
      <c r="W359" s="40"/>
      <c r="X359" s="19"/>
      <c r="Y359" s="19"/>
      <c r="Z359" s="39"/>
      <c r="AA359" s="40"/>
      <c r="AB359" s="19"/>
      <c r="AC359" s="19"/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1647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1647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3486739.12</v>
      </c>
      <c r="F361" s="28"/>
      <c r="G361" s="29"/>
      <c r="H361" s="19"/>
      <c r="I361" s="19"/>
      <c r="J361" s="39"/>
      <c r="K361" s="40"/>
      <c r="L361" s="19">
        <v>0</v>
      </c>
      <c r="M361" s="19">
        <v>102547</v>
      </c>
      <c r="N361" s="39">
        <v>0</v>
      </c>
      <c r="O361" s="40">
        <v>15118.12</v>
      </c>
      <c r="P361" s="22">
        <v>0</v>
      </c>
      <c r="Q361" s="22">
        <v>3369074</v>
      </c>
      <c r="R361" s="39">
        <v>0</v>
      </c>
      <c r="S361" s="40">
        <v>0</v>
      </c>
      <c r="T361" s="19"/>
      <c r="U361" s="19"/>
      <c r="V361" s="39"/>
      <c r="W361" s="40"/>
      <c r="X361" s="19"/>
      <c r="Y361" s="19"/>
      <c r="Z361" s="39"/>
      <c r="AA361" s="40"/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1647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1647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19100</v>
      </c>
      <c r="F363" s="28"/>
      <c r="G363" s="29"/>
      <c r="H363" s="19"/>
      <c r="I363" s="19"/>
      <c r="J363" s="39"/>
      <c r="K363" s="40"/>
      <c r="L363" s="19"/>
      <c r="M363" s="19"/>
      <c r="N363" s="39"/>
      <c r="O363" s="40"/>
      <c r="P363" s="22">
        <v>0</v>
      </c>
      <c r="Q363" s="22">
        <v>18000</v>
      </c>
      <c r="R363" s="39">
        <v>0</v>
      </c>
      <c r="S363" s="40">
        <v>1100</v>
      </c>
      <c r="T363" s="19"/>
      <c r="U363" s="19"/>
      <c r="V363" s="39"/>
      <c r="W363" s="40"/>
      <c r="X363" s="19"/>
      <c r="Y363" s="19"/>
      <c r="Z363" s="39"/>
      <c r="AA363" s="40"/>
      <c r="AB363" s="19"/>
      <c r="AC363" s="19"/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1647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1647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1647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0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/>
      <c r="AC366" s="22"/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1647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0</v>
      </c>
      <c r="F367" s="30"/>
      <c r="G367" s="31"/>
      <c r="H367" s="22"/>
      <c r="I367" s="22"/>
      <c r="J367" s="41"/>
      <c r="K367" s="42"/>
      <c r="L367" s="22"/>
      <c r="M367" s="22"/>
      <c r="N367" s="41"/>
      <c r="O367" s="42"/>
      <c r="P367" s="22"/>
      <c r="Q367" s="22"/>
      <c r="R367" s="41"/>
      <c r="S367" s="42"/>
      <c r="T367" s="22"/>
      <c r="U367" s="22"/>
      <c r="V367" s="41"/>
      <c r="W367" s="42"/>
      <c r="X367" s="22"/>
      <c r="Y367" s="22"/>
      <c r="Z367" s="41"/>
      <c r="AA367" s="42"/>
      <c r="AB367" s="22"/>
      <c r="AC367" s="22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1647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1647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54453.380000000005</v>
      </c>
      <c r="F369" s="28">
        <v>0</v>
      </c>
      <c r="G369" s="29">
        <v>24453.38</v>
      </c>
      <c r="H369" s="19">
        <v>0</v>
      </c>
      <c r="I369" s="19">
        <v>5000</v>
      </c>
      <c r="J369" s="39">
        <v>0</v>
      </c>
      <c r="K369" s="40">
        <v>0</v>
      </c>
      <c r="L369" s="19">
        <v>0</v>
      </c>
      <c r="M369" s="19">
        <v>10000</v>
      </c>
      <c r="N369" s="39">
        <v>0</v>
      </c>
      <c r="O369" s="40">
        <v>5000</v>
      </c>
      <c r="P369" s="22">
        <v>0</v>
      </c>
      <c r="Q369" s="22">
        <v>5000</v>
      </c>
      <c r="R369" s="39">
        <v>0</v>
      </c>
      <c r="S369" s="40">
        <v>5000</v>
      </c>
      <c r="T369" s="19"/>
      <c r="U369" s="19"/>
      <c r="V369" s="39"/>
      <c r="W369" s="40"/>
      <c r="X369" s="19"/>
      <c r="Y369" s="19"/>
      <c r="Z369" s="39"/>
      <c r="AA369" s="40"/>
      <c r="AB369" s="19"/>
      <c r="AC369" s="19"/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1647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1647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1647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1647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1647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483566.34</v>
      </c>
      <c r="F374" s="30">
        <v>0</v>
      </c>
      <c r="G374" s="31">
        <v>56247.41</v>
      </c>
      <c r="H374" s="22">
        <v>0</v>
      </c>
      <c r="I374" s="22">
        <v>93769.29</v>
      </c>
      <c r="J374" s="41">
        <v>0</v>
      </c>
      <c r="K374" s="42">
        <v>85205.53</v>
      </c>
      <c r="L374" s="22">
        <v>0</v>
      </c>
      <c r="M374" s="22">
        <v>55552.66</v>
      </c>
      <c r="N374" s="41">
        <v>0</v>
      </c>
      <c r="O374" s="42">
        <v>57594.16</v>
      </c>
      <c r="P374" s="22">
        <v>0</v>
      </c>
      <c r="Q374" s="22">
        <v>61429.17</v>
      </c>
      <c r="R374" s="41">
        <v>0</v>
      </c>
      <c r="S374" s="42">
        <v>73768.12</v>
      </c>
      <c r="T374" s="22"/>
      <c r="U374" s="22"/>
      <c r="V374" s="41"/>
      <c r="W374" s="42"/>
      <c r="X374" s="22"/>
      <c r="Y374" s="22"/>
      <c r="Z374" s="41"/>
      <c r="AA374" s="42"/>
      <c r="AB374" s="22"/>
      <c r="AC374" s="22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1647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1647</v>
      </c>
      <c r="B376" s="37" t="s">
        <v>749</v>
      </c>
      <c r="C376" s="38" t="s">
        <v>750</v>
      </c>
      <c r="D376" s="24">
        <f t="shared" si="10"/>
        <v>7700</v>
      </c>
      <c r="E376" s="32">
        <f t="shared" si="11"/>
        <v>217115</v>
      </c>
      <c r="F376" s="30">
        <v>6850</v>
      </c>
      <c r="G376" s="31">
        <v>94040</v>
      </c>
      <c r="H376" s="22">
        <v>0</v>
      </c>
      <c r="I376" s="22">
        <v>71620</v>
      </c>
      <c r="J376" s="41">
        <v>0</v>
      </c>
      <c r="K376" s="42">
        <v>770</v>
      </c>
      <c r="L376" s="22">
        <v>850</v>
      </c>
      <c r="M376" s="22">
        <v>5628</v>
      </c>
      <c r="N376" s="41">
        <v>0</v>
      </c>
      <c r="O376" s="42">
        <v>40357</v>
      </c>
      <c r="P376" s="19">
        <v>0</v>
      </c>
      <c r="Q376" s="19">
        <v>1705</v>
      </c>
      <c r="R376" s="41">
        <v>0</v>
      </c>
      <c r="S376" s="42">
        <v>2995</v>
      </c>
      <c r="T376" s="22"/>
      <c r="U376" s="22"/>
      <c r="V376" s="41"/>
      <c r="W376" s="42"/>
      <c r="X376" s="22"/>
      <c r="Y376" s="22"/>
      <c r="Z376" s="41"/>
      <c r="AA376" s="42"/>
      <c r="AB376" s="22"/>
      <c r="AC376" s="22"/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1647</v>
      </c>
      <c r="B377" s="37" t="s">
        <v>751</v>
      </c>
      <c r="C377" s="38" t="s">
        <v>752</v>
      </c>
      <c r="D377" s="24">
        <f t="shared" si="10"/>
        <v>0</v>
      </c>
      <c r="E377" s="32">
        <f t="shared" si="11"/>
        <v>3446736</v>
      </c>
      <c r="F377" s="28">
        <v>0</v>
      </c>
      <c r="G377" s="29">
        <v>423868</v>
      </c>
      <c r="H377" s="19">
        <v>0</v>
      </c>
      <c r="I377" s="19">
        <v>454546</v>
      </c>
      <c r="J377" s="39">
        <v>0</v>
      </c>
      <c r="K377" s="40">
        <v>488637</v>
      </c>
      <c r="L377" s="19">
        <v>0</v>
      </c>
      <c r="M377" s="19">
        <v>400588</v>
      </c>
      <c r="N377" s="39">
        <v>0</v>
      </c>
      <c r="O377" s="40">
        <v>660475</v>
      </c>
      <c r="P377" s="22">
        <v>0</v>
      </c>
      <c r="Q377" s="22">
        <v>516277</v>
      </c>
      <c r="R377" s="39">
        <v>0</v>
      </c>
      <c r="S377" s="40">
        <v>502345</v>
      </c>
      <c r="T377" s="19"/>
      <c r="U377" s="19"/>
      <c r="V377" s="39"/>
      <c r="W377" s="40"/>
      <c r="X377" s="19"/>
      <c r="Y377" s="19"/>
      <c r="Z377" s="39"/>
      <c r="AA377" s="40"/>
      <c r="AB377" s="19"/>
      <c r="AC377" s="19"/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1647</v>
      </c>
      <c r="B378" s="37" t="s">
        <v>753</v>
      </c>
      <c r="C378" s="38" t="s">
        <v>754</v>
      </c>
      <c r="D378" s="24">
        <f t="shared" si="10"/>
        <v>680</v>
      </c>
      <c r="E378" s="32">
        <f t="shared" si="11"/>
        <v>146569</v>
      </c>
      <c r="F378" s="28">
        <v>680</v>
      </c>
      <c r="G378" s="29">
        <v>13539</v>
      </c>
      <c r="H378" s="19">
        <v>0</v>
      </c>
      <c r="I378" s="19">
        <v>4700</v>
      </c>
      <c r="J378" s="39">
        <v>0</v>
      </c>
      <c r="K378" s="40">
        <v>1150</v>
      </c>
      <c r="L378" s="19">
        <v>0</v>
      </c>
      <c r="M378" s="19">
        <v>3720</v>
      </c>
      <c r="N378" s="39">
        <v>0</v>
      </c>
      <c r="O378" s="40">
        <v>119480</v>
      </c>
      <c r="P378" s="19">
        <v>0</v>
      </c>
      <c r="Q378" s="19">
        <v>3560</v>
      </c>
      <c r="R378" s="39">
        <v>0</v>
      </c>
      <c r="S378" s="40">
        <v>420</v>
      </c>
      <c r="T378" s="19"/>
      <c r="U378" s="19"/>
      <c r="V378" s="39"/>
      <c r="W378" s="40"/>
      <c r="X378" s="19"/>
      <c r="Y378" s="19"/>
      <c r="Z378" s="39"/>
      <c r="AA378" s="40"/>
      <c r="AB378" s="19"/>
      <c r="AC378" s="19"/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1647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488600</v>
      </c>
      <c r="F379" s="28">
        <v>0</v>
      </c>
      <c r="G379" s="29">
        <v>28100</v>
      </c>
      <c r="H379" s="19">
        <v>0</v>
      </c>
      <c r="I379" s="19">
        <v>88900</v>
      </c>
      <c r="J379" s="39">
        <v>0</v>
      </c>
      <c r="K379" s="40">
        <v>0</v>
      </c>
      <c r="L379" s="19">
        <v>0</v>
      </c>
      <c r="M379" s="19">
        <v>166050</v>
      </c>
      <c r="N379" s="39">
        <v>0</v>
      </c>
      <c r="O379" s="40">
        <v>65950</v>
      </c>
      <c r="P379" s="19">
        <v>0</v>
      </c>
      <c r="Q379" s="19">
        <v>57000</v>
      </c>
      <c r="R379" s="39">
        <v>0</v>
      </c>
      <c r="S379" s="40">
        <v>82600</v>
      </c>
      <c r="T379" s="19"/>
      <c r="U379" s="19"/>
      <c r="V379" s="39"/>
      <c r="W379" s="40"/>
      <c r="X379" s="19"/>
      <c r="Y379" s="19"/>
      <c r="Z379" s="39"/>
      <c r="AA379" s="40"/>
      <c r="AB379" s="19"/>
      <c r="AC379" s="19"/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1647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9811892.3800000008</v>
      </c>
      <c r="F380" s="28">
        <v>0</v>
      </c>
      <c r="G380" s="29">
        <v>824060.53</v>
      </c>
      <c r="H380" s="19">
        <v>0</v>
      </c>
      <c r="I380" s="19">
        <v>1359573.83</v>
      </c>
      <c r="J380" s="39">
        <v>0</v>
      </c>
      <c r="K380" s="40">
        <v>1202868.97</v>
      </c>
      <c r="L380" s="19">
        <v>0</v>
      </c>
      <c r="M380" s="19">
        <v>2031577.32</v>
      </c>
      <c r="N380" s="39">
        <v>0</v>
      </c>
      <c r="O380" s="40">
        <v>1147387.8</v>
      </c>
      <c r="P380" s="19">
        <v>0</v>
      </c>
      <c r="Q380" s="19">
        <v>1452245.71</v>
      </c>
      <c r="R380" s="39">
        <v>0</v>
      </c>
      <c r="S380" s="40">
        <v>1794178.22</v>
      </c>
      <c r="T380" s="19"/>
      <c r="U380" s="19"/>
      <c r="V380" s="39"/>
      <c r="W380" s="40"/>
      <c r="X380" s="19"/>
      <c r="Y380" s="19"/>
      <c r="Z380" s="39"/>
      <c r="AA380" s="40"/>
      <c r="AB380" s="19"/>
      <c r="AC380" s="19"/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1647</v>
      </c>
      <c r="B381" s="37" t="s">
        <v>759</v>
      </c>
      <c r="C381" s="38" t="s">
        <v>760</v>
      </c>
      <c r="D381" s="24">
        <f t="shared" si="10"/>
        <v>0</v>
      </c>
      <c r="E381" s="32">
        <f t="shared" si="11"/>
        <v>23310</v>
      </c>
      <c r="F381" s="28"/>
      <c r="G381" s="29"/>
      <c r="H381" s="19"/>
      <c r="I381" s="19"/>
      <c r="J381" s="39"/>
      <c r="K381" s="40"/>
      <c r="L381" s="19"/>
      <c r="M381" s="19"/>
      <c r="N381" s="39">
        <v>0</v>
      </c>
      <c r="O381" s="40">
        <v>2718</v>
      </c>
      <c r="P381" s="19">
        <v>0</v>
      </c>
      <c r="Q381" s="19">
        <v>15562</v>
      </c>
      <c r="R381" s="39">
        <v>0</v>
      </c>
      <c r="S381" s="40">
        <v>5030</v>
      </c>
      <c r="T381" s="19"/>
      <c r="U381" s="19"/>
      <c r="V381" s="39"/>
      <c r="W381" s="40"/>
      <c r="X381" s="19"/>
      <c r="Y381" s="19"/>
      <c r="Z381" s="39"/>
      <c r="AA381" s="40"/>
      <c r="AB381" s="19"/>
      <c r="AC381" s="19"/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1647</v>
      </c>
      <c r="B382" s="37" t="s">
        <v>761</v>
      </c>
      <c r="C382" s="38" t="s">
        <v>762</v>
      </c>
      <c r="D382" s="24">
        <f t="shared" si="10"/>
        <v>16993</v>
      </c>
      <c r="E382" s="32">
        <f t="shared" si="11"/>
        <v>676394</v>
      </c>
      <c r="F382" s="28">
        <v>0</v>
      </c>
      <c r="G382" s="29">
        <v>135221.75</v>
      </c>
      <c r="H382" s="19">
        <v>0</v>
      </c>
      <c r="I382" s="19">
        <v>99509</v>
      </c>
      <c r="J382" s="39">
        <v>0</v>
      </c>
      <c r="K382" s="40">
        <v>165096.5</v>
      </c>
      <c r="L382" s="19">
        <v>0</v>
      </c>
      <c r="M382" s="19">
        <v>56918.25</v>
      </c>
      <c r="N382" s="39">
        <v>0</v>
      </c>
      <c r="O382" s="40">
        <v>27923.25</v>
      </c>
      <c r="P382" s="19">
        <v>4566</v>
      </c>
      <c r="Q382" s="19">
        <v>51602.5</v>
      </c>
      <c r="R382" s="39">
        <v>12427</v>
      </c>
      <c r="S382" s="40">
        <v>140122.75</v>
      </c>
      <c r="T382" s="19"/>
      <c r="U382" s="19"/>
      <c r="V382" s="39"/>
      <c r="W382" s="40"/>
      <c r="X382" s="19"/>
      <c r="Y382" s="19"/>
      <c r="Z382" s="39"/>
      <c r="AA382" s="40"/>
      <c r="AB382" s="19"/>
      <c r="AC382" s="19"/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1647</v>
      </c>
      <c r="B383" s="37" t="s">
        <v>763</v>
      </c>
      <c r="C383" s="38" t="s">
        <v>764</v>
      </c>
      <c r="D383" s="24">
        <f t="shared" si="10"/>
        <v>958571.5</v>
      </c>
      <c r="E383" s="32">
        <f t="shared" si="11"/>
        <v>8799828.4000000004</v>
      </c>
      <c r="F383" s="28">
        <v>176853.5</v>
      </c>
      <c r="G383" s="29">
        <v>1503471.85</v>
      </c>
      <c r="H383" s="19">
        <v>213031.25</v>
      </c>
      <c r="I383" s="19">
        <v>1277547.25</v>
      </c>
      <c r="J383" s="39">
        <v>145131.25</v>
      </c>
      <c r="K383" s="40">
        <v>1243710</v>
      </c>
      <c r="L383" s="19">
        <v>217915</v>
      </c>
      <c r="M383" s="19">
        <v>1685281.1</v>
      </c>
      <c r="N383" s="39">
        <v>35532.75</v>
      </c>
      <c r="O383" s="40">
        <v>1127771.2</v>
      </c>
      <c r="P383" s="19">
        <v>70953.25</v>
      </c>
      <c r="Q383" s="19">
        <v>1186924.75</v>
      </c>
      <c r="R383" s="39">
        <v>99154.5</v>
      </c>
      <c r="S383" s="40">
        <v>775122.25</v>
      </c>
      <c r="T383" s="19"/>
      <c r="U383" s="19"/>
      <c r="V383" s="39"/>
      <c r="W383" s="40"/>
      <c r="X383" s="19"/>
      <c r="Y383" s="19"/>
      <c r="Z383" s="39"/>
      <c r="AA383" s="40"/>
      <c r="AB383" s="19"/>
      <c r="AC383" s="19"/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1647</v>
      </c>
      <c r="B384" s="37" t="s">
        <v>765</v>
      </c>
      <c r="C384" s="38" t="s">
        <v>766</v>
      </c>
      <c r="D384" s="24">
        <f t="shared" si="10"/>
        <v>1873037.51</v>
      </c>
      <c r="E384" s="32">
        <f t="shared" si="11"/>
        <v>23190978.75</v>
      </c>
      <c r="F384" s="28">
        <v>50000</v>
      </c>
      <c r="G384" s="29">
        <v>3914968.75</v>
      </c>
      <c r="H384" s="19">
        <v>298967.5</v>
      </c>
      <c r="I384" s="19">
        <v>3525707.75</v>
      </c>
      <c r="J384" s="39">
        <v>426265.51</v>
      </c>
      <c r="K384" s="40">
        <v>3003796.5</v>
      </c>
      <c r="L384" s="19">
        <v>564376</v>
      </c>
      <c r="M384" s="19">
        <v>3761740.5</v>
      </c>
      <c r="N384" s="39">
        <v>413079.75</v>
      </c>
      <c r="O384" s="40">
        <v>3891303.75</v>
      </c>
      <c r="P384" s="19">
        <v>105434.75</v>
      </c>
      <c r="Q384" s="19">
        <v>2975394.5</v>
      </c>
      <c r="R384" s="39">
        <v>14914</v>
      </c>
      <c r="S384" s="40">
        <v>2118067</v>
      </c>
      <c r="T384" s="19"/>
      <c r="U384" s="19"/>
      <c r="V384" s="39"/>
      <c r="W384" s="40"/>
      <c r="X384" s="19"/>
      <c r="Y384" s="19"/>
      <c r="Z384" s="39"/>
      <c r="AA384" s="40"/>
      <c r="AB384" s="19"/>
      <c r="AC384" s="19"/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1647</v>
      </c>
      <c r="B385" s="37" t="s">
        <v>767</v>
      </c>
      <c r="C385" s="38" t="s">
        <v>768</v>
      </c>
      <c r="D385" s="24">
        <f t="shared" si="10"/>
        <v>0</v>
      </c>
      <c r="E385" s="32">
        <f t="shared" si="11"/>
        <v>0</v>
      </c>
      <c r="F385" s="30"/>
      <c r="G385" s="31"/>
      <c r="H385" s="22"/>
      <c r="I385" s="22"/>
      <c r="J385" s="41"/>
      <c r="K385" s="42"/>
      <c r="L385" s="22"/>
      <c r="M385" s="22"/>
      <c r="N385" s="41"/>
      <c r="O385" s="42"/>
      <c r="P385" s="19"/>
      <c r="Q385" s="19"/>
      <c r="R385" s="41"/>
      <c r="S385" s="42"/>
      <c r="T385" s="22"/>
      <c r="U385" s="22"/>
      <c r="V385" s="41"/>
      <c r="W385" s="42"/>
      <c r="X385" s="22"/>
      <c r="Y385" s="22"/>
      <c r="Z385" s="41"/>
      <c r="AA385" s="42"/>
      <c r="AB385" s="22"/>
      <c r="AC385" s="22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1647</v>
      </c>
      <c r="B386" s="37" t="s">
        <v>769</v>
      </c>
      <c r="C386" s="38" t="s">
        <v>770</v>
      </c>
      <c r="D386" s="24">
        <f t="shared" si="10"/>
        <v>0</v>
      </c>
      <c r="E386" s="32">
        <f t="shared" si="11"/>
        <v>0</v>
      </c>
      <c r="F386" s="30"/>
      <c r="G386" s="31"/>
      <c r="H386" s="22"/>
      <c r="I386" s="22"/>
      <c r="J386" s="41"/>
      <c r="K386" s="42"/>
      <c r="L386" s="22"/>
      <c r="M386" s="22"/>
      <c r="N386" s="41"/>
      <c r="O386" s="42"/>
      <c r="P386" s="22"/>
      <c r="Q386" s="22"/>
      <c r="R386" s="41"/>
      <c r="S386" s="42"/>
      <c r="T386" s="22"/>
      <c r="U386" s="22"/>
      <c r="V386" s="41"/>
      <c r="W386" s="42"/>
      <c r="X386" s="22"/>
      <c r="Y386" s="22"/>
      <c r="Z386" s="41"/>
      <c r="AA386" s="42"/>
      <c r="AB386" s="22"/>
      <c r="AC386" s="22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1647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1647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0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/>
      <c r="U388" s="22"/>
      <c r="V388" s="41"/>
      <c r="W388" s="42"/>
      <c r="X388" s="22"/>
      <c r="Y388" s="22"/>
      <c r="Z388" s="41"/>
      <c r="AA388" s="42"/>
      <c r="AB388" s="22"/>
      <c r="AC388" s="22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1647</v>
      </c>
      <c r="B389" s="37" t="s">
        <v>775</v>
      </c>
      <c r="C389" s="38" t="s">
        <v>776</v>
      </c>
      <c r="D389" s="24">
        <f t="shared" si="12"/>
        <v>6444</v>
      </c>
      <c r="E389" s="32">
        <f t="shared" si="13"/>
        <v>26519523.350000001</v>
      </c>
      <c r="F389" s="28">
        <v>59</v>
      </c>
      <c r="G389" s="29">
        <v>4376219.75</v>
      </c>
      <c r="H389" s="19">
        <v>3807</v>
      </c>
      <c r="I389" s="19">
        <v>3800859.75</v>
      </c>
      <c r="J389" s="39">
        <v>1634</v>
      </c>
      <c r="K389" s="40">
        <v>3578592.05</v>
      </c>
      <c r="L389" s="19">
        <v>154</v>
      </c>
      <c r="M389" s="19">
        <v>4147318</v>
      </c>
      <c r="N389" s="39">
        <v>0</v>
      </c>
      <c r="O389" s="40">
        <v>3479871</v>
      </c>
      <c r="P389" s="22">
        <v>0</v>
      </c>
      <c r="Q389" s="22">
        <v>3921715.55</v>
      </c>
      <c r="R389" s="39">
        <v>790</v>
      </c>
      <c r="S389" s="40">
        <v>3214947.25</v>
      </c>
      <c r="T389" s="19"/>
      <c r="U389" s="19"/>
      <c r="V389" s="39"/>
      <c r="W389" s="40"/>
      <c r="X389" s="19"/>
      <c r="Y389" s="19"/>
      <c r="Z389" s="39"/>
      <c r="AA389" s="40"/>
      <c r="AB389" s="19"/>
      <c r="AC389" s="19"/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1647</v>
      </c>
      <c r="B390" s="37" t="s">
        <v>777</v>
      </c>
      <c r="C390" s="38" t="s">
        <v>778</v>
      </c>
      <c r="D390" s="24">
        <f t="shared" si="12"/>
        <v>19249.75</v>
      </c>
      <c r="E390" s="32">
        <f t="shared" si="13"/>
        <v>15239582.909999998</v>
      </c>
      <c r="F390" s="28">
        <v>19060.25</v>
      </c>
      <c r="G390" s="29">
        <v>2622704.25</v>
      </c>
      <c r="H390" s="19">
        <v>0</v>
      </c>
      <c r="I390" s="19">
        <v>2084990.7</v>
      </c>
      <c r="J390" s="39">
        <v>0</v>
      </c>
      <c r="K390" s="40">
        <v>1911536.15</v>
      </c>
      <c r="L390" s="19">
        <v>0</v>
      </c>
      <c r="M390" s="19">
        <v>2157299.2999999998</v>
      </c>
      <c r="N390" s="39">
        <v>0</v>
      </c>
      <c r="O390" s="40">
        <v>2811305.85</v>
      </c>
      <c r="P390" s="19">
        <v>0</v>
      </c>
      <c r="Q390" s="19">
        <v>2290989.91</v>
      </c>
      <c r="R390" s="39">
        <v>189.5</v>
      </c>
      <c r="S390" s="40">
        <v>1360756.75</v>
      </c>
      <c r="T390" s="19"/>
      <c r="U390" s="19"/>
      <c r="V390" s="39"/>
      <c r="W390" s="40"/>
      <c r="X390" s="19"/>
      <c r="Y390" s="19"/>
      <c r="Z390" s="39"/>
      <c r="AA390" s="40"/>
      <c r="AB390" s="19"/>
      <c r="AC390" s="19"/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1647</v>
      </c>
      <c r="B391" s="37" t="s">
        <v>779</v>
      </c>
      <c r="C391" s="38" t="s">
        <v>780</v>
      </c>
      <c r="D391" s="24">
        <f t="shared" si="12"/>
        <v>2697075.9099999997</v>
      </c>
      <c r="E391" s="32">
        <f t="shared" si="13"/>
        <v>1073517.5900000001</v>
      </c>
      <c r="F391" s="28">
        <v>281122.7</v>
      </c>
      <c r="G391" s="29">
        <v>0</v>
      </c>
      <c r="H391" s="19">
        <v>382599.84</v>
      </c>
      <c r="I391" s="19">
        <v>0</v>
      </c>
      <c r="J391" s="39">
        <v>355866.6</v>
      </c>
      <c r="K391" s="40">
        <v>0</v>
      </c>
      <c r="L391" s="19">
        <v>188241.26</v>
      </c>
      <c r="M391" s="19">
        <v>33806.26</v>
      </c>
      <c r="N391" s="39">
        <v>285497.40000000002</v>
      </c>
      <c r="O391" s="40">
        <v>995023.24</v>
      </c>
      <c r="P391" s="19">
        <v>637341.93999999994</v>
      </c>
      <c r="Q391" s="19">
        <v>44688.09</v>
      </c>
      <c r="R391" s="39">
        <v>566406.17000000004</v>
      </c>
      <c r="S391" s="40">
        <v>0</v>
      </c>
      <c r="T391" s="19"/>
      <c r="U391" s="19"/>
      <c r="V391" s="39"/>
      <c r="W391" s="40"/>
      <c r="X391" s="19"/>
      <c r="Y391" s="19"/>
      <c r="Z391" s="39"/>
      <c r="AA391" s="40"/>
      <c r="AB391" s="19"/>
      <c r="AC391" s="19"/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1647</v>
      </c>
      <c r="B392" s="37" t="s">
        <v>781</v>
      </c>
      <c r="C392" s="38" t="s">
        <v>782</v>
      </c>
      <c r="D392" s="24">
        <f t="shared" si="12"/>
        <v>0</v>
      </c>
      <c r="E392" s="32">
        <f t="shared" si="13"/>
        <v>2159437.9400000004</v>
      </c>
      <c r="F392" s="28">
        <v>0</v>
      </c>
      <c r="G392" s="29">
        <v>575810.34</v>
      </c>
      <c r="H392" s="19">
        <v>0</v>
      </c>
      <c r="I392" s="19">
        <v>0</v>
      </c>
      <c r="J392" s="39">
        <v>0</v>
      </c>
      <c r="K392" s="40">
        <v>135485.45000000001</v>
      </c>
      <c r="L392" s="19">
        <v>0</v>
      </c>
      <c r="M392" s="19">
        <v>546595.16</v>
      </c>
      <c r="N392" s="39">
        <v>0</v>
      </c>
      <c r="O392" s="40">
        <v>0</v>
      </c>
      <c r="P392" s="19">
        <v>0</v>
      </c>
      <c r="Q392" s="19">
        <v>401557.06</v>
      </c>
      <c r="R392" s="39">
        <v>0</v>
      </c>
      <c r="S392" s="40">
        <v>499989.93</v>
      </c>
      <c r="T392" s="19"/>
      <c r="U392" s="19"/>
      <c r="V392" s="39"/>
      <c r="W392" s="40"/>
      <c r="X392" s="19"/>
      <c r="Y392" s="19"/>
      <c r="Z392" s="39"/>
      <c r="AA392" s="40"/>
      <c r="AB392" s="19"/>
      <c r="AC392" s="19"/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1647</v>
      </c>
      <c r="B393" s="37" t="s">
        <v>783</v>
      </c>
      <c r="C393" s="38" t="s">
        <v>784</v>
      </c>
      <c r="D393" s="24">
        <f t="shared" si="12"/>
        <v>39920</v>
      </c>
      <c r="E393" s="32">
        <f t="shared" si="13"/>
        <v>354427.5</v>
      </c>
      <c r="F393" s="28">
        <v>21795.5</v>
      </c>
      <c r="G393" s="29">
        <v>63671</v>
      </c>
      <c r="H393" s="19">
        <v>0</v>
      </c>
      <c r="I393" s="19">
        <v>31201</v>
      </c>
      <c r="J393" s="39">
        <v>0</v>
      </c>
      <c r="K393" s="40">
        <v>30192</v>
      </c>
      <c r="L393" s="19">
        <v>8105.5</v>
      </c>
      <c r="M393" s="19">
        <v>87004.5</v>
      </c>
      <c r="N393" s="39">
        <v>9499</v>
      </c>
      <c r="O393" s="40">
        <v>25399</v>
      </c>
      <c r="P393" s="19">
        <v>0</v>
      </c>
      <c r="Q393" s="19">
        <v>95751.5</v>
      </c>
      <c r="R393" s="39">
        <v>520</v>
      </c>
      <c r="S393" s="40">
        <v>21208.5</v>
      </c>
      <c r="T393" s="19"/>
      <c r="U393" s="19"/>
      <c r="V393" s="39"/>
      <c r="W393" s="40"/>
      <c r="X393" s="19"/>
      <c r="Y393" s="19"/>
      <c r="Z393" s="39"/>
      <c r="AA393" s="40"/>
      <c r="AB393" s="19"/>
      <c r="AC393" s="19"/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1647</v>
      </c>
      <c r="B394" s="37" t="s">
        <v>785</v>
      </c>
      <c r="C394" s="38" t="s">
        <v>786</v>
      </c>
      <c r="D394" s="24">
        <f t="shared" si="12"/>
        <v>3180564</v>
      </c>
      <c r="E394" s="32">
        <f t="shared" si="13"/>
        <v>8666691.25</v>
      </c>
      <c r="F394" s="28">
        <v>364405.75</v>
      </c>
      <c r="G394" s="29">
        <v>1287663.5</v>
      </c>
      <c r="H394" s="19">
        <v>215139.75</v>
      </c>
      <c r="I394" s="19">
        <v>1267888.25</v>
      </c>
      <c r="J394" s="39">
        <v>382840</v>
      </c>
      <c r="K394" s="40">
        <v>1225890.25</v>
      </c>
      <c r="L394" s="19">
        <v>828837</v>
      </c>
      <c r="M394" s="19">
        <v>1787457.75</v>
      </c>
      <c r="N394" s="39">
        <v>743660.5</v>
      </c>
      <c r="O394" s="40">
        <v>1186930.25</v>
      </c>
      <c r="P394" s="19">
        <v>271773.5</v>
      </c>
      <c r="Q394" s="19">
        <v>1298746.5</v>
      </c>
      <c r="R394" s="39">
        <v>373907.5</v>
      </c>
      <c r="S394" s="40">
        <v>612114.75</v>
      </c>
      <c r="T394" s="19"/>
      <c r="U394" s="19"/>
      <c r="V394" s="39"/>
      <c r="W394" s="40"/>
      <c r="X394" s="19"/>
      <c r="Y394" s="19"/>
      <c r="Z394" s="39"/>
      <c r="AA394" s="40"/>
      <c r="AB394" s="19"/>
      <c r="AC394" s="19"/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1647</v>
      </c>
      <c r="B395" s="37" t="s">
        <v>787</v>
      </c>
      <c r="C395" s="38" t="s">
        <v>788</v>
      </c>
      <c r="D395" s="24">
        <f t="shared" si="12"/>
        <v>26949.25</v>
      </c>
      <c r="E395" s="32">
        <f t="shared" si="13"/>
        <v>4401190.45</v>
      </c>
      <c r="F395" s="28">
        <v>2777</v>
      </c>
      <c r="G395" s="29">
        <v>631443.75</v>
      </c>
      <c r="H395" s="19">
        <v>4138</v>
      </c>
      <c r="I395" s="19">
        <v>653471.19999999995</v>
      </c>
      <c r="J395" s="39">
        <v>6889.5</v>
      </c>
      <c r="K395" s="40">
        <v>636351.25</v>
      </c>
      <c r="L395" s="19">
        <v>2632.75</v>
      </c>
      <c r="M395" s="19">
        <v>668030.5</v>
      </c>
      <c r="N395" s="39">
        <v>4437.5</v>
      </c>
      <c r="O395" s="40">
        <v>646999.5</v>
      </c>
      <c r="P395" s="19">
        <v>3614.5</v>
      </c>
      <c r="Q395" s="19">
        <v>595515.5</v>
      </c>
      <c r="R395" s="39">
        <v>2460</v>
      </c>
      <c r="S395" s="40">
        <v>569378.75</v>
      </c>
      <c r="T395" s="19"/>
      <c r="U395" s="19"/>
      <c r="V395" s="39"/>
      <c r="W395" s="40"/>
      <c r="X395" s="19"/>
      <c r="Y395" s="19"/>
      <c r="Z395" s="39"/>
      <c r="AA395" s="40"/>
      <c r="AB395" s="19"/>
      <c r="AC395" s="19"/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1647</v>
      </c>
      <c r="B396" s="37" t="s">
        <v>789</v>
      </c>
      <c r="C396" s="38" t="s">
        <v>790</v>
      </c>
      <c r="D396" s="24">
        <f t="shared" si="12"/>
        <v>0</v>
      </c>
      <c r="E396" s="32">
        <f t="shared" si="13"/>
        <v>3731769.5</v>
      </c>
      <c r="F396" s="28">
        <v>0</v>
      </c>
      <c r="G396" s="29">
        <v>371774.5</v>
      </c>
      <c r="H396" s="19">
        <v>0</v>
      </c>
      <c r="I396" s="19">
        <v>361505.75</v>
      </c>
      <c r="J396" s="39">
        <v>0</v>
      </c>
      <c r="K396" s="40">
        <v>342114.05</v>
      </c>
      <c r="L396" s="19">
        <v>0</v>
      </c>
      <c r="M396" s="19">
        <v>451321.75</v>
      </c>
      <c r="N396" s="39">
        <v>0</v>
      </c>
      <c r="O396" s="40">
        <v>341171.5</v>
      </c>
      <c r="P396" s="19">
        <v>0</v>
      </c>
      <c r="Q396" s="19">
        <v>938921.75</v>
      </c>
      <c r="R396" s="39">
        <v>0</v>
      </c>
      <c r="S396" s="40">
        <v>924960.2</v>
      </c>
      <c r="T396" s="19"/>
      <c r="U396" s="19"/>
      <c r="V396" s="39"/>
      <c r="W396" s="40"/>
      <c r="X396" s="19"/>
      <c r="Y396" s="19"/>
      <c r="Z396" s="39"/>
      <c r="AA396" s="40"/>
      <c r="AB396" s="19"/>
      <c r="AC396" s="19"/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1647</v>
      </c>
      <c r="B397" s="37" t="s">
        <v>791</v>
      </c>
      <c r="C397" s="38" t="s">
        <v>792</v>
      </c>
      <c r="D397" s="24">
        <f t="shared" si="12"/>
        <v>388559.66</v>
      </c>
      <c r="E397" s="32">
        <f t="shared" si="13"/>
        <v>0</v>
      </c>
      <c r="F397" s="28">
        <v>43442.01</v>
      </c>
      <c r="G397" s="29">
        <v>0</v>
      </c>
      <c r="H397" s="19">
        <v>9015.07</v>
      </c>
      <c r="I397" s="19">
        <v>0</v>
      </c>
      <c r="J397" s="39">
        <v>70236.25</v>
      </c>
      <c r="K397" s="40">
        <v>0</v>
      </c>
      <c r="L397" s="19">
        <v>60427.57</v>
      </c>
      <c r="M397" s="19">
        <v>0</v>
      </c>
      <c r="N397" s="39">
        <v>30453.16</v>
      </c>
      <c r="O397" s="40">
        <v>0</v>
      </c>
      <c r="P397" s="19">
        <v>96190.17</v>
      </c>
      <c r="Q397" s="19">
        <v>0</v>
      </c>
      <c r="R397" s="39">
        <v>78795.429999999993</v>
      </c>
      <c r="S397" s="40">
        <v>0</v>
      </c>
      <c r="T397" s="19"/>
      <c r="U397" s="19"/>
      <c r="V397" s="39"/>
      <c r="W397" s="40"/>
      <c r="X397" s="19"/>
      <c r="Y397" s="19"/>
      <c r="Z397" s="39"/>
      <c r="AA397" s="40"/>
      <c r="AB397" s="19"/>
      <c r="AC397" s="19"/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1647</v>
      </c>
      <c r="B398" s="37" t="s">
        <v>793</v>
      </c>
      <c r="C398" s="38" t="s">
        <v>794</v>
      </c>
      <c r="D398" s="24">
        <f t="shared" si="12"/>
        <v>0</v>
      </c>
      <c r="E398" s="32">
        <f t="shared" si="13"/>
        <v>467036.2</v>
      </c>
      <c r="F398" s="28">
        <v>0</v>
      </c>
      <c r="G398" s="29">
        <v>38810.230000000003</v>
      </c>
      <c r="H398" s="19">
        <v>0</v>
      </c>
      <c r="I398" s="19">
        <v>0</v>
      </c>
      <c r="J398" s="39">
        <v>0</v>
      </c>
      <c r="K398" s="40">
        <v>29737.15</v>
      </c>
      <c r="L398" s="19">
        <v>0</v>
      </c>
      <c r="M398" s="19">
        <v>92261.43</v>
      </c>
      <c r="N398" s="39">
        <v>0</v>
      </c>
      <c r="O398" s="40">
        <v>66620.2</v>
      </c>
      <c r="P398" s="19">
        <v>0</v>
      </c>
      <c r="Q398" s="19">
        <v>122429.48</v>
      </c>
      <c r="R398" s="39">
        <v>0</v>
      </c>
      <c r="S398" s="40">
        <v>117177.71</v>
      </c>
      <c r="T398" s="19"/>
      <c r="U398" s="19"/>
      <c r="V398" s="39"/>
      <c r="W398" s="40"/>
      <c r="X398" s="19"/>
      <c r="Y398" s="19"/>
      <c r="Z398" s="39"/>
      <c r="AA398" s="40"/>
      <c r="AB398" s="19"/>
      <c r="AC398" s="19"/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1647</v>
      </c>
      <c r="B399" s="37" t="s">
        <v>795</v>
      </c>
      <c r="C399" s="38" t="s">
        <v>796</v>
      </c>
      <c r="D399" s="24">
        <f t="shared" si="12"/>
        <v>220</v>
      </c>
      <c r="E399" s="32">
        <f t="shared" si="13"/>
        <v>160363.25</v>
      </c>
      <c r="F399" s="28">
        <v>0</v>
      </c>
      <c r="G399" s="29">
        <v>26015</v>
      </c>
      <c r="H399" s="19">
        <v>0</v>
      </c>
      <c r="I399" s="19">
        <v>26861</v>
      </c>
      <c r="J399" s="39">
        <v>0</v>
      </c>
      <c r="K399" s="40">
        <v>25007</v>
      </c>
      <c r="L399" s="19">
        <v>220</v>
      </c>
      <c r="M399" s="19">
        <v>10654</v>
      </c>
      <c r="N399" s="39">
        <v>0</v>
      </c>
      <c r="O399" s="40">
        <v>26125</v>
      </c>
      <c r="P399" s="19">
        <v>0</v>
      </c>
      <c r="Q399" s="19">
        <v>23792.5</v>
      </c>
      <c r="R399" s="39">
        <v>0</v>
      </c>
      <c r="S399" s="40">
        <v>21908.75</v>
      </c>
      <c r="T399" s="19"/>
      <c r="U399" s="19"/>
      <c r="V399" s="39"/>
      <c r="W399" s="40"/>
      <c r="X399" s="19"/>
      <c r="Y399" s="19"/>
      <c r="Z399" s="39"/>
      <c r="AA399" s="40"/>
      <c r="AB399" s="19"/>
      <c r="AC399" s="19"/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1647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678225.25</v>
      </c>
      <c r="F400" s="28">
        <v>0</v>
      </c>
      <c r="G400" s="29">
        <v>47490.25</v>
      </c>
      <c r="H400" s="19">
        <v>0</v>
      </c>
      <c r="I400" s="19">
        <v>65369</v>
      </c>
      <c r="J400" s="39">
        <v>0</v>
      </c>
      <c r="K400" s="40">
        <v>7593.5</v>
      </c>
      <c r="L400" s="19">
        <v>0</v>
      </c>
      <c r="M400" s="19">
        <v>6240</v>
      </c>
      <c r="N400" s="39">
        <v>0</v>
      </c>
      <c r="O400" s="40">
        <v>44586.75</v>
      </c>
      <c r="P400" s="19">
        <v>0</v>
      </c>
      <c r="Q400" s="19">
        <v>36086.5</v>
      </c>
      <c r="R400" s="39">
        <v>0</v>
      </c>
      <c r="S400" s="40">
        <v>470859.25</v>
      </c>
      <c r="T400" s="19"/>
      <c r="U400" s="19"/>
      <c r="V400" s="39"/>
      <c r="W400" s="40"/>
      <c r="X400" s="19"/>
      <c r="Y400" s="19"/>
      <c r="Z400" s="39"/>
      <c r="AA400" s="40"/>
      <c r="AB400" s="19"/>
      <c r="AC400" s="19"/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1647</v>
      </c>
      <c r="B401" s="37" t="s">
        <v>799</v>
      </c>
      <c r="C401" s="38" t="s">
        <v>800</v>
      </c>
      <c r="D401" s="24">
        <f t="shared" si="12"/>
        <v>37262.21</v>
      </c>
      <c r="E401" s="32">
        <f t="shared" si="13"/>
        <v>0</v>
      </c>
      <c r="F401" s="30">
        <v>6207.07</v>
      </c>
      <c r="G401" s="31">
        <v>0</v>
      </c>
      <c r="H401" s="22">
        <v>0</v>
      </c>
      <c r="I401" s="22">
        <v>0</v>
      </c>
      <c r="J401" s="41">
        <v>0</v>
      </c>
      <c r="K401" s="42">
        <v>0</v>
      </c>
      <c r="L401" s="22">
        <v>0</v>
      </c>
      <c r="M401" s="22">
        <v>0</v>
      </c>
      <c r="N401" s="41">
        <v>16860.27</v>
      </c>
      <c r="O401" s="42">
        <v>0</v>
      </c>
      <c r="P401" s="19">
        <v>11196.99</v>
      </c>
      <c r="Q401" s="19">
        <v>0</v>
      </c>
      <c r="R401" s="41">
        <v>2997.88</v>
      </c>
      <c r="S401" s="42">
        <v>0</v>
      </c>
      <c r="T401" s="22"/>
      <c r="U401" s="22"/>
      <c r="V401" s="41"/>
      <c r="W401" s="42"/>
      <c r="X401" s="22"/>
      <c r="Y401" s="22"/>
      <c r="Z401" s="41"/>
      <c r="AA401" s="42"/>
      <c r="AB401" s="22"/>
      <c r="AC401" s="22"/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1647</v>
      </c>
      <c r="B402" s="37" t="s">
        <v>801</v>
      </c>
      <c r="C402" s="38" t="s">
        <v>802</v>
      </c>
      <c r="D402" s="24">
        <f t="shared" si="12"/>
        <v>0</v>
      </c>
      <c r="E402" s="32">
        <f t="shared" si="13"/>
        <v>10837.16</v>
      </c>
      <c r="F402" s="30">
        <v>0</v>
      </c>
      <c r="G402" s="31">
        <v>3611.74</v>
      </c>
      <c r="H402" s="22">
        <v>0</v>
      </c>
      <c r="I402" s="22">
        <v>0</v>
      </c>
      <c r="J402" s="41">
        <v>0</v>
      </c>
      <c r="K402" s="42">
        <v>0</v>
      </c>
      <c r="L402" s="22">
        <v>0</v>
      </c>
      <c r="M402" s="22">
        <v>3648.05</v>
      </c>
      <c r="N402" s="41">
        <v>0</v>
      </c>
      <c r="O402" s="42">
        <v>0</v>
      </c>
      <c r="P402" s="22">
        <v>0</v>
      </c>
      <c r="Q402" s="22">
        <v>3577.37</v>
      </c>
      <c r="R402" s="41">
        <v>0</v>
      </c>
      <c r="S402" s="42">
        <v>0</v>
      </c>
      <c r="T402" s="22"/>
      <c r="U402" s="22"/>
      <c r="V402" s="41"/>
      <c r="W402" s="42"/>
      <c r="X402" s="22"/>
      <c r="Y402" s="22"/>
      <c r="Z402" s="41"/>
      <c r="AA402" s="42"/>
      <c r="AB402" s="22"/>
      <c r="AC402" s="22"/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1647</v>
      </c>
      <c r="B403" s="37" t="s">
        <v>803</v>
      </c>
      <c r="C403" s="38" t="s">
        <v>804</v>
      </c>
      <c r="D403" s="24">
        <f t="shared" si="12"/>
        <v>2176214.7999999998</v>
      </c>
      <c r="E403" s="32">
        <f t="shared" si="13"/>
        <v>60624129.770000003</v>
      </c>
      <c r="F403" s="28">
        <v>0</v>
      </c>
      <c r="G403" s="29">
        <v>9302610.4499999993</v>
      </c>
      <c r="H403" s="19">
        <v>197811</v>
      </c>
      <c r="I403" s="19">
        <v>8508928.0500000007</v>
      </c>
      <c r="J403" s="39">
        <v>149808</v>
      </c>
      <c r="K403" s="40">
        <v>8409165.4499999993</v>
      </c>
      <c r="L403" s="19">
        <v>163120</v>
      </c>
      <c r="M403" s="19">
        <v>9696062.9000000004</v>
      </c>
      <c r="N403" s="39">
        <v>691014.2</v>
      </c>
      <c r="O403" s="40">
        <v>8374065.5</v>
      </c>
      <c r="P403" s="22">
        <v>68952</v>
      </c>
      <c r="Q403" s="22">
        <v>9343171.0700000003</v>
      </c>
      <c r="R403" s="39">
        <v>905509.6</v>
      </c>
      <c r="S403" s="40">
        <v>6990126.3499999996</v>
      </c>
      <c r="T403" s="19"/>
      <c r="U403" s="19"/>
      <c r="V403" s="39"/>
      <c r="W403" s="40"/>
      <c r="X403" s="19"/>
      <c r="Y403" s="19"/>
      <c r="Z403" s="39"/>
      <c r="AA403" s="40"/>
      <c r="AB403" s="19"/>
      <c r="AC403" s="19"/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1647</v>
      </c>
      <c r="B404" s="37" t="s">
        <v>805</v>
      </c>
      <c r="C404" s="38" t="s">
        <v>806</v>
      </c>
      <c r="D404" s="24">
        <f t="shared" si="12"/>
        <v>15932886.98</v>
      </c>
      <c r="E404" s="32">
        <f t="shared" si="13"/>
        <v>148897814.74000001</v>
      </c>
      <c r="F404" s="28">
        <v>239.5</v>
      </c>
      <c r="G404" s="29">
        <v>21858930.800000001</v>
      </c>
      <c r="H404" s="19">
        <v>3758499.87</v>
      </c>
      <c r="I404" s="19">
        <v>24905475.190000001</v>
      </c>
      <c r="J404" s="39">
        <v>2983321.37</v>
      </c>
      <c r="K404" s="40">
        <v>21424331.899999999</v>
      </c>
      <c r="L404" s="19">
        <v>2297432.12</v>
      </c>
      <c r="M404" s="19">
        <v>22310425.190000001</v>
      </c>
      <c r="N404" s="39">
        <v>2304744.4</v>
      </c>
      <c r="O404" s="40">
        <v>21970601.440000001</v>
      </c>
      <c r="P404" s="19">
        <v>2387838.9</v>
      </c>
      <c r="Q404" s="19">
        <v>19229615.850000001</v>
      </c>
      <c r="R404" s="39">
        <v>2200810.8199999998</v>
      </c>
      <c r="S404" s="40">
        <v>17198434.370000001</v>
      </c>
      <c r="T404" s="19"/>
      <c r="U404" s="19"/>
      <c r="V404" s="39"/>
      <c r="W404" s="40"/>
      <c r="X404" s="19"/>
      <c r="Y404" s="19"/>
      <c r="Z404" s="39"/>
      <c r="AA404" s="40"/>
      <c r="AB404" s="19"/>
      <c r="AC404" s="19"/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1647</v>
      </c>
      <c r="B405" s="37" t="s">
        <v>807</v>
      </c>
      <c r="C405" s="38" t="s">
        <v>808</v>
      </c>
      <c r="D405" s="24">
        <f t="shared" si="12"/>
        <v>3520821</v>
      </c>
      <c r="E405" s="32">
        <f t="shared" si="13"/>
        <v>28978153.400000002</v>
      </c>
      <c r="F405" s="28">
        <v>286788</v>
      </c>
      <c r="G405" s="29">
        <v>4572100.05</v>
      </c>
      <c r="H405" s="19">
        <v>584556</v>
      </c>
      <c r="I405" s="19">
        <v>4315343.3</v>
      </c>
      <c r="J405" s="39">
        <v>578849</v>
      </c>
      <c r="K405" s="40">
        <v>4061449.5</v>
      </c>
      <c r="L405" s="19">
        <v>594882</v>
      </c>
      <c r="M405" s="19">
        <v>4532551</v>
      </c>
      <c r="N405" s="39">
        <v>512438</v>
      </c>
      <c r="O405" s="40">
        <v>3987716</v>
      </c>
      <c r="P405" s="19">
        <v>380093</v>
      </c>
      <c r="Q405" s="19">
        <v>4170606</v>
      </c>
      <c r="R405" s="39">
        <v>583215</v>
      </c>
      <c r="S405" s="40">
        <v>3338387.55</v>
      </c>
      <c r="T405" s="19"/>
      <c r="U405" s="19"/>
      <c r="V405" s="39"/>
      <c r="W405" s="40"/>
      <c r="X405" s="19"/>
      <c r="Y405" s="19"/>
      <c r="Z405" s="39"/>
      <c r="AA405" s="40"/>
      <c r="AB405" s="19"/>
      <c r="AC405" s="19"/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1647</v>
      </c>
      <c r="B406" s="37" t="s">
        <v>809</v>
      </c>
      <c r="C406" s="38" t="s">
        <v>810</v>
      </c>
      <c r="D406" s="24">
        <f t="shared" si="12"/>
        <v>2478.1</v>
      </c>
      <c r="E406" s="32">
        <f t="shared" si="13"/>
        <v>4117</v>
      </c>
      <c r="F406" s="28"/>
      <c r="G406" s="29"/>
      <c r="H406" s="19"/>
      <c r="I406" s="19"/>
      <c r="J406" s="39">
        <v>0</v>
      </c>
      <c r="K406" s="40">
        <v>1925.5</v>
      </c>
      <c r="L406" s="19">
        <v>0</v>
      </c>
      <c r="M406" s="19">
        <v>2191.5</v>
      </c>
      <c r="N406" s="39">
        <v>2478.1</v>
      </c>
      <c r="O406" s="40">
        <v>0</v>
      </c>
      <c r="P406" s="19">
        <v>0</v>
      </c>
      <c r="Q406" s="19">
        <v>0</v>
      </c>
      <c r="R406" s="39">
        <v>0</v>
      </c>
      <c r="S406" s="40">
        <v>0</v>
      </c>
      <c r="T406" s="19"/>
      <c r="U406" s="19"/>
      <c r="V406" s="39"/>
      <c r="W406" s="40"/>
      <c r="X406" s="19"/>
      <c r="Y406" s="19"/>
      <c r="Z406" s="39"/>
      <c r="AA406" s="40"/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1647</v>
      </c>
      <c r="B407" s="37" t="s">
        <v>811</v>
      </c>
      <c r="C407" s="38" t="s">
        <v>812</v>
      </c>
      <c r="D407" s="24">
        <f t="shared" si="12"/>
        <v>22228</v>
      </c>
      <c r="E407" s="32">
        <f t="shared" si="13"/>
        <v>164336.5</v>
      </c>
      <c r="F407" s="28">
        <v>1100</v>
      </c>
      <c r="G407" s="29">
        <v>27458</v>
      </c>
      <c r="H407" s="19">
        <v>2500</v>
      </c>
      <c r="I407" s="19">
        <v>50815.5</v>
      </c>
      <c r="J407" s="39">
        <v>7087</v>
      </c>
      <c r="K407" s="40">
        <v>14908</v>
      </c>
      <c r="L407" s="19">
        <v>850</v>
      </c>
      <c r="M407" s="19">
        <v>15030</v>
      </c>
      <c r="N407" s="39">
        <v>7250</v>
      </c>
      <c r="O407" s="40">
        <v>25166</v>
      </c>
      <c r="P407" s="19">
        <v>1700</v>
      </c>
      <c r="Q407" s="19">
        <v>9607</v>
      </c>
      <c r="R407" s="39">
        <v>1741</v>
      </c>
      <c r="S407" s="40">
        <v>21352</v>
      </c>
      <c r="T407" s="19"/>
      <c r="U407" s="19"/>
      <c r="V407" s="39"/>
      <c r="W407" s="40"/>
      <c r="X407" s="19"/>
      <c r="Y407" s="19"/>
      <c r="Z407" s="39"/>
      <c r="AA407" s="40"/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1647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8532540.6199999992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8532540.6199999992</v>
      </c>
      <c r="R408" s="41">
        <v>0</v>
      </c>
      <c r="S408" s="42">
        <v>0</v>
      </c>
      <c r="T408" s="22"/>
      <c r="U408" s="22"/>
      <c r="V408" s="41"/>
      <c r="W408" s="42"/>
      <c r="X408" s="22"/>
      <c r="Y408" s="22"/>
      <c r="Z408" s="41"/>
      <c r="AA408" s="42"/>
      <c r="AB408" s="22"/>
      <c r="AC408" s="22"/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1647</v>
      </c>
      <c r="B409" s="37" t="s">
        <v>815</v>
      </c>
      <c r="C409" s="38" t="s">
        <v>816</v>
      </c>
      <c r="D409" s="24">
        <f t="shared" si="12"/>
        <v>60624129.770000003</v>
      </c>
      <c r="E409" s="32">
        <f t="shared" si="13"/>
        <v>82183713.290000007</v>
      </c>
      <c r="F409" s="28">
        <v>9302610.4499999993</v>
      </c>
      <c r="G409" s="29">
        <v>62326991.219999999</v>
      </c>
      <c r="H409" s="19">
        <v>8508928.0500000007</v>
      </c>
      <c r="I409" s="19">
        <v>352307</v>
      </c>
      <c r="J409" s="39">
        <v>8409165.4499999993</v>
      </c>
      <c r="K409" s="40">
        <v>366750.75</v>
      </c>
      <c r="L409" s="19">
        <v>9696062.9000000004</v>
      </c>
      <c r="M409" s="19">
        <v>493786</v>
      </c>
      <c r="N409" s="39">
        <v>8374065.5</v>
      </c>
      <c r="O409" s="40">
        <v>9092065.7100000009</v>
      </c>
      <c r="P409" s="22">
        <v>9343171.0700000003</v>
      </c>
      <c r="Q409" s="22">
        <v>8434682.5099999998</v>
      </c>
      <c r="R409" s="39">
        <v>6990126.3499999996</v>
      </c>
      <c r="S409" s="40">
        <v>1117130.1000000001</v>
      </c>
      <c r="T409" s="19"/>
      <c r="U409" s="19"/>
      <c r="V409" s="39"/>
      <c r="W409" s="40"/>
      <c r="X409" s="19"/>
      <c r="Y409" s="19"/>
      <c r="Z409" s="39"/>
      <c r="AA409" s="40"/>
      <c r="AB409" s="19"/>
      <c r="AC409" s="19"/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1647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0</v>
      </c>
      <c r="F410" s="30"/>
      <c r="G410" s="31"/>
      <c r="H410" s="22"/>
      <c r="I410" s="22"/>
      <c r="J410" s="41"/>
      <c r="K410" s="42"/>
      <c r="L410" s="22"/>
      <c r="M410" s="22"/>
      <c r="N410" s="41"/>
      <c r="O410" s="42"/>
      <c r="P410" s="19"/>
      <c r="Q410" s="19"/>
      <c r="R410" s="41"/>
      <c r="S410" s="42"/>
      <c r="T410" s="22"/>
      <c r="U410" s="22"/>
      <c r="V410" s="41"/>
      <c r="W410" s="42"/>
      <c r="X410" s="22"/>
      <c r="Y410" s="22"/>
      <c r="Z410" s="41"/>
      <c r="AA410" s="42"/>
      <c r="AB410" s="22"/>
      <c r="AC410" s="22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1647</v>
      </c>
      <c r="B411" s="37" t="s">
        <v>819</v>
      </c>
      <c r="C411" s="38" t="s">
        <v>820</v>
      </c>
      <c r="D411" s="24">
        <f t="shared" si="12"/>
        <v>1431969.5</v>
      </c>
      <c r="E411" s="32">
        <f t="shared" si="13"/>
        <v>13282657.640000001</v>
      </c>
      <c r="F411" s="28">
        <v>135543.5</v>
      </c>
      <c r="G411" s="29">
        <v>10532326.220000001</v>
      </c>
      <c r="H411" s="19">
        <v>126608.25</v>
      </c>
      <c r="I411" s="19">
        <v>0</v>
      </c>
      <c r="J411" s="39">
        <v>157742</v>
      </c>
      <c r="K411" s="40">
        <v>0</v>
      </c>
      <c r="L411" s="19">
        <v>295425</v>
      </c>
      <c r="M411" s="19">
        <v>0</v>
      </c>
      <c r="N411" s="39">
        <v>264861.5</v>
      </c>
      <c r="O411" s="40">
        <v>1258957.1399999999</v>
      </c>
      <c r="P411" s="22">
        <v>247044</v>
      </c>
      <c r="Q411" s="22">
        <v>1085474.28</v>
      </c>
      <c r="R411" s="39">
        <v>204745.25</v>
      </c>
      <c r="S411" s="40">
        <v>405900</v>
      </c>
      <c r="T411" s="19"/>
      <c r="U411" s="19"/>
      <c r="V411" s="39"/>
      <c r="W411" s="40"/>
      <c r="X411" s="19"/>
      <c r="Y411" s="19"/>
      <c r="Z411" s="39"/>
      <c r="AA411" s="40"/>
      <c r="AB411" s="19"/>
      <c r="AC411" s="19"/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1647</v>
      </c>
      <c r="B412" s="37" t="s">
        <v>821</v>
      </c>
      <c r="C412" s="38" t="s">
        <v>822</v>
      </c>
      <c r="D412" s="24">
        <f t="shared" si="12"/>
        <v>0</v>
      </c>
      <c r="E412" s="32">
        <f t="shared" si="13"/>
        <v>855187</v>
      </c>
      <c r="F412" s="28"/>
      <c r="G412" s="29"/>
      <c r="H412" s="19"/>
      <c r="I412" s="19"/>
      <c r="J412" s="39">
        <v>0</v>
      </c>
      <c r="K412" s="40">
        <v>84268</v>
      </c>
      <c r="L412" s="19">
        <v>0</v>
      </c>
      <c r="M412" s="19">
        <v>138220</v>
      </c>
      <c r="N412" s="39">
        <v>0</v>
      </c>
      <c r="O412" s="40">
        <v>360263</v>
      </c>
      <c r="P412" s="19">
        <v>0</v>
      </c>
      <c r="Q412" s="19">
        <v>87876</v>
      </c>
      <c r="R412" s="39">
        <v>0</v>
      </c>
      <c r="S412" s="40">
        <v>184560</v>
      </c>
      <c r="T412" s="19"/>
      <c r="U412" s="19"/>
      <c r="V412" s="39"/>
      <c r="W412" s="40"/>
      <c r="X412" s="19"/>
      <c r="Y412" s="19"/>
      <c r="Z412" s="39"/>
      <c r="AA412" s="40"/>
      <c r="AB412" s="19"/>
      <c r="AC412" s="19"/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1647</v>
      </c>
      <c r="B413" s="37" t="s">
        <v>823</v>
      </c>
      <c r="C413" s="38" t="s">
        <v>824</v>
      </c>
      <c r="D413" s="24">
        <f t="shared" si="12"/>
        <v>1140850</v>
      </c>
      <c r="E413" s="32">
        <f t="shared" si="13"/>
        <v>5513516.7999999998</v>
      </c>
      <c r="F413" s="28">
        <v>0</v>
      </c>
      <c r="G413" s="29">
        <v>1739446.8</v>
      </c>
      <c r="H413" s="19">
        <v>0</v>
      </c>
      <c r="I413" s="19">
        <v>27660</v>
      </c>
      <c r="J413" s="39">
        <v>0</v>
      </c>
      <c r="K413" s="40">
        <v>603540</v>
      </c>
      <c r="L413" s="19">
        <v>0</v>
      </c>
      <c r="M413" s="19">
        <v>325330</v>
      </c>
      <c r="N413" s="39">
        <v>0</v>
      </c>
      <c r="O413" s="40">
        <v>454880</v>
      </c>
      <c r="P413" s="19">
        <v>1140850</v>
      </c>
      <c r="Q413" s="19">
        <v>521400</v>
      </c>
      <c r="R413" s="39">
        <v>0</v>
      </c>
      <c r="S413" s="40">
        <v>1841260</v>
      </c>
      <c r="T413" s="19"/>
      <c r="U413" s="19"/>
      <c r="V413" s="39"/>
      <c r="W413" s="40"/>
      <c r="X413" s="19"/>
      <c r="Y413" s="19"/>
      <c r="Z413" s="39"/>
      <c r="AA413" s="40"/>
      <c r="AB413" s="19"/>
      <c r="AC413" s="19"/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1647</v>
      </c>
      <c r="B414" s="37" t="s">
        <v>825</v>
      </c>
      <c r="C414" s="38" t="s">
        <v>826</v>
      </c>
      <c r="D414" s="24">
        <f t="shared" si="12"/>
        <v>0</v>
      </c>
      <c r="E414" s="32">
        <f t="shared" si="13"/>
        <v>1847329.1</v>
      </c>
      <c r="F414" s="28">
        <v>0</v>
      </c>
      <c r="G414" s="29">
        <v>142350</v>
      </c>
      <c r="H414" s="19">
        <v>0</v>
      </c>
      <c r="I414" s="19">
        <v>83079.100000000006</v>
      </c>
      <c r="J414" s="39">
        <v>0</v>
      </c>
      <c r="K414" s="40">
        <v>0</v>
      </c>
      <c r="L414" s="19">
        <v>0</v>
      </c>
      <c r="M414" s="19">
        <v>0</v>
      </c>
      <c r="N414" s="39">
        <v>0</v>
      </c>
      <c r="O414" s="40">
        <v>282890</v>
      </c>
      <c r="P414" s="19">
        <v>0</v>
      </c>
      <c r="Q414" s="19">
        <v>298400</v>
      </c>
      <c r="R414" s="39">
        <v>0</v>
      </c>
      <c r="S414" s="40">
        <v>1040610</v>
      </c>
      <c r="T414" s="19"/>
      <c r="U414" s="19"/>
      <c r="V414" s="39"/>
      <c r="W414" s="40"/>
      <c r="X414" s="19"/>
      <c r="Y414" s="19"/>
      <c r="Z414" s="39"/>
      <c r="AA414" s="40"/>
      <c r="AB414" s="19"/>
      <c r="AC414" s="19"/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1647</v>
      </c>
      <c r="B415" s="37" t="s">
        <v>827</v>
      </c>
      <c r="C415" s="38" t="s">
        <v>828</v>
      </c>
      <c r="D415" s="24">
        <f t="shared" si="12"/>
        <v>0</v>
      </c>
      <c r="E415" s="32">
        <f t="shared" si="13"/>
        <v>0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/>
      <c r="Y415" s="22"/>
      <c r="Z415" s="41"/>
      <c r="AA415" s="42"/>
      <c r="AB415" s="22"/>
      <c r="AC415" s="22"/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1647</v>
      </c>
      <c r="B416" s="37" t="s">
        <v>829</v>
      </c>
      <c r="C416" s="38" t="s">
        <v>830</v>
      </c>
      <c r="D416" s="24">
        <f t="shared" si="12"/>
        <v>44483738.090000004</v>
      </c>
      <c r="E416" s="32">
        <f t="shared" si="13"/>
        <v>3283.82</v>
      </c>
      <c r="F416" s="28"/>
      <c r="G416" s="29"/>
      <c r="H416" s="19">
        <v>7475632.5499999998</v>
      </c>
      <c r="I416" s="19">
        <v>0</v>
      </c>
      <c r="J416" s="39">
        <v>9750469.7599999998</v>
      </c>
      <c r="K416" s="40">
        <v>0</v>
      </c>
      <c r="L416" s="19">
        <v>8478437.0099999998</v>
      </c>
      <c r="M416" s="19">
        <v>0</v>
      </c>
      <c r="N416" s="39">
        <v>7225170.2199999997</v>
      </c>
      <c r="O416" s="40">
        <v>3283.82</v>
      </c>
      <c r="P416" s="22">
        <v>5843894.0599999996</v>
      </c>
      <c r="Q416" s="22">
        <v>0</v>
      </c>
      <c r="R416" s="39">
        <v>5710134.4900000002</v>
      </c>
      <c r="S416" s="40">
        <v>0</v>
      </c>
      <c r="T416" s="19"/>
      <c r="U416" s="19"/>
      <c r="V416" s="39"/>
      <c r="W416" s="40"/>
      <c r="X416" s="19"/>
      <c r="Y416" s="19"/>
      <c r="Z416" s="39"/>
      <c r="AA416" s="40"/>
      <c r="AB416" s="19"/>
      <c r="AC416" s="19"/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1647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20251010.349999998</v>
      </c>
      <c r="F417" s="28"/>
      <c r="G417" s="29"/>
      <c r="H417" s="19">
        <v>0</v>
      </c>
      <c r="I417" s="19">
        <v>3864228.59</v>
      </c>
      <c r="J417" s="39">
        <v>0</v>
      </c>
      <c r="K417" s="40">
        <v>3589839.77</v>
      </c>
      <c r="L417" s="19">
        <v>0</v>
      </c>
      <c r="M417" s="19">
        <v>3668015.88</v>
      </c>
      <c r="N417" s="39">
        <v>0</v>
      </c>
      <c r="O417" s="40">
        <v>3150601.34</v>
      </c>
      <c r="P417" s="19">
        <v>0</v>
      </c>
      <c r="Q417" s="19">
        <v>3226517.84</v>
      </c>
      <c r="R417" s="39">
        <v>0</v>
      </c>
      <c r="S417" s="40">
        <v>2751806.93</v>
      </c>
      <c r="T417" s="19"/>
      <c r="U417" s="19"/>
      <c r="V417" s="39"/>
      <c r="W417" s="40"/>
      <c r="X417" s="19"/>
      <c r="Y417" s="19"/>
      <c r="Z417" s="39"/>
      <c r="AA417" s="40"/>
      <c r="AB417" s="19"/>
      <c r="AC417" s="19"/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1647</v>
      </c>
      <c r="B418" s="37" t="s">
        <v>833</v>
      </c>
      <c r="C418" s="38" t="s">
        <v>834</v>
      </c>
      <c r="D418" s="24">
        <f t="shared" si="12"/>
        <v>22399818.870000001</v>
      </c>
      <c r="E418" s="32">
        <f t="shared" si="13"/>
        <v>1288248.07</v>
      </c>
      <c r="F418" s="28">
        <v>3144582.6</v>
      </c>
      <c r="G418" s="29">
        <v>0</v>
      </c>
      <c r="H418" s="19">
        <v>3492709.53</v>
      </c>
      <c r="I418" s="19">
        <v>275142</v>
      </c>
      <c r="J418" s="39">
        <v>3247760.05</v>
      </c>
      <c r="K418" s="40">
        <v>216439</v>
      </c>
      <c r="L418" s="19">
        <v>3156116.49</v>
      </c>
      <c r="M418" s="19">
        <v>340579</v>
      </c>
      <c r="N418" s="39">
        <v>3338545.75</v>
      </c>
      <c r="O418" s="40">
        <v>197187.07</v>
      </c>
      <c r="P418" s="19">
        <v>2908228.7</v>
      </c>
      <c r="Q418" s="19">
        <v>32611</v>
      </c>
      <c r="R418" s="39">
        <v>3111875.75</v>
      </c>
      <c r="S418" s="40">
        <v>226290</v>
      </c>
      <c r="T418" s="19"/>
      <c r="U418" s="19"/>
      <c r="V418" s="39"/>
      <c r="W418" s="40"/>
      <c r="X418" s="19"/>
      <c r="Y418" s="19"/>
      <c r="Z418" s="39"/>
      <c r="AA418" s="40"/>
      <c r="AB418" s="19"/>
      <c r="AC418" s="19"/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1647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816519.54</v>
      </c>
      <c r="F419" s="28">
        <v>0</v>
      </c>
      <c r="G419" s="29">
        <v>231326</v>
      </c>
      <c r="H419" s="19">
        <v>0</v>
      </c>
      <c r="I419" s="19">
        <v>0</v>
      </c>
      <c r="J419" s="39">
        <v>0</v>
      </c>
      <c r="K419" s="40">
        <v>0</v>
      </c>
      <c r="L419" s="19">
        <v>0</v>
      </c>
      <c r="M419" s="19">
        <v>0</v>
      </c>
      <c r="N419" s="39">
        <v>0</v>
      </c>
      <c r="O419" s="40">
        <v>193224.09</v>
      </c>
      <c r="P419" s="19">
        <v>0</v>
      </c>
      <c r="Q419" s="19">
        <v>207019.7</v>
      </c>
      <c r="R419" s="39">
        <v>0</v>
      </c>
      <c r="S419" s="40">
        <v>184949.75</v>
      </c>
      <c r="T419" s="19"/>
      <c r="U419" s="19"/>
      <c r="V419" s="39"/>
      <c r="W419" s="40"/>
      <c r="X419" s="19"/>
      <c r="Y419" s="19"/>
      <c r="Z419" s="39"/>
      <c r="AA419" s="40"/>
      <c r="AB419" s="19"/>
      <c r="AC419" s="19"/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1647</v>
      </c>
      <c r="B420" s="37" t="s">
        <v>837</v>
      </c>
      <c r="C420" s="38" t="s">
        <v>838</v>
      </c>
      <c r="D420" s="24">
        <f t="shared" si="12"/>
        <v>735900</v>
      </c>
      <c r="E420" s="32">
        <f t="shared" si="13"/>
        <v>1431869.5</v>
      </c>
      <c r="F420" s="28">
        <v>0</v>
      </c>
      <c r="G420" s="29">
        <v>135543.5</v>
      </c>
      <c r="H420" s="19">
        <v>0</v>
      </c>
      <c r="I420" s="19">
        <v>126608.25</v>
      </c>
      <c r="J420" s="39">
        <v>0</v>
      </c>
      <c r="K420" s="40">
        <v>157742</v>
      </c>
      <c r="L420" s="19">
        <v>0</v>
      </c>
      <c r="M420" s="19">
        <v>295425</v>
      </c>
      <c r="N420" s="39">
        <v>0</v>
      </c>
      <c r="O420" s="40">
        <v>264861.5</v>
      </c>
      <c r="P420" s="19">
        <v>331100</v>
      </c>
      <c r="Q420" s="19">
        <v>248044</v>
      </c>
      <c r="R420" s="39">
        <v>404800</v>
      </c>
      <c r="S420" s="40">
        <v>203645.25</v>
      </c>
      <c r="T420" s="19"/>
      <c r="U420" s="19"/>
      <c r="V420" s="39"/>
      <c r="W420" s="40"/>
      <c r="X420" s="19"/>
      <c r="Y420" s="19"/>
      <c r="Z420" s="39"/>
      <c r="AA420" s="40"/>
      <c r="AB420" s="19"/>
      <c r="AC420" s="19"/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1647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0</v>
      </c>
      <c r="F421" s="30"/>
      <c r="G421" s="31"/>
      <c r="H421" s="22"/>
      <c r="I421" s="22"/>
      <c r="J421" s="41"/>
      <c r="K421" s="42"/>
      <c r="L421" s="22"/>
      <c r="M421" s="22"/>
      <c r="N421" s="41"/>
      <c r="O421" s="42"/>
      <c r="P421" s="19"/>
      <c r="Q421" s="19"/>
      <c r="R421" s="41"/>
      <c r="S421" s="42"/>
      <c r="T421" s="22"/>
      <c r="U421" s="22"/>
      <c r="V421" s="41"/>
      <c r="W421" s="42"/>
      <c r="X421" s="22"/>
      <c r="Y421" s="22"/>
      <c r="Z421" s="41"/>
      <c r="AA421" s="42"/>
      <c r="AB421" s="22"/>
      <c r="AC421" s="22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1647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4334935.16</v>
      </c>
      <c r="F422" s="28">
        <v>0</v>
      </c>
      <c r="G422" s="29">
        <v>4334935.16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>
        <v>0</v>
      </c>
      <c r="S422" s="40">
        <v>0</v>
      </c>
      <c r="T422" s="19"/>
      <c r="U422" s="19"/>
      <c r="V422" s="39"/>
      <c r="W422" s="40"/>
      <c r="X422" s="19"/>
      <c r="Y422" s="19"/>
      <c r="Z422" s="39"/>
      <c r="AA422" s="40"/>
      <c r="AB422" s="19"/>
      <c r="AC422" s="19"/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1647</v>
      </c>
      <c r="B423" s="37" t="s">
        <v>843</v>
      </c>
      <c r="C423" s="38" t="s">
        <v>844</v>
      </c>
      <c r="D423" s="24">
        <f t="shared" si="12"/>
        <v>491200</v>
      </c>
      <c r="E423" s="32">
        <f t="shared" si="13"/>
        <v>8784420</v>
      </c>
      <c r="F423" s="28">
        <v>0</v>
      </c>
      <c r="G423" s="29">
        <v>425909.75</v>
      </c>
      <c r="H423" s="19">
        <v>0</v>
      </c>
      <c r="I423" s="19">
        <v>1717566</v>
      </c>
      <c r="J423" s="39">
        <v>371850</v>
      </c>
      <c r="K423" s="40">
        <v>780942.75</v>
      </c>
      <c r="L423" s="19">
        <v>118500</v>
      </c>
      <c r="M423" s="19">
        <v>1617158</v>
      </c>
      <c r="N423" s="39">
        <v>0</v>
      </c>
      <c r="O423" s="40">
        <v>1135872.8999999999</v>
      </c>
      <c r="P423" s="19">
        <v>850</v>
      </c>
      <c r="Q423" s="19">
        <v>1185192.75</v>
      </c>
      <c r="R423" s="39">
        <v>0</v>
      </c>
      <c r="S423" s="40">
        <v>1921777.85</v>
      </c>
      <c r="T423" s="19"/>
      <c r="U423" s="19"/>
      <c r="V423" s="39"/>
      <c r="W423" s="40"/>
      <c r="X423" s="19"/>
      <c r="Y423" s="19"/>
      <c r="Z423" s="39"/>
      <c r="AA423" s="40"/>
      <c r="AB423" s="19"/>
      <c r="AC423" s="19"/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1647</v>
      </c>
      <c r="B424" s="37" t="s">
        <v>845</v>
      </c>
      <c r="C424" s="38" t="s">
        <v>846</v>
      </c>
      <c r="D424" s="24">
        <f t="shared" si="12"/>
        <v>5784114.25</v>
      </c>
      <c r="E424" s="32">
        <f t="shared" si="13"/>
        <v>23686063.350000001</v>
      </c>
      <c r="F424" s="28">
        <v>0</v>
      </c>
      <c r="G424" s="29">
        <v>1263724</v>
      </c>
      <c r="H424" s="19">
        <v>1375316.49</v>
      </c>
      <c r="I424" s="19">
        <v>5398816.3700000001</v>
      </c>
      <c r="J424" s="39">
        <v>916643.25</v>
      </c>
      <c r="K424" s="40">
        <v>3890016.13</v>
      </c>
      <c r="L424" s="19">
        <v>1089378.25</v>
      </c>
      <c r="M424" s="19">
        <v>3868856.33</v>
      </c>
      <c r="N424" s="39">
        <v>1000470.69</v>
      </c>
      <c r="O424" s="40">
        <v>3107582.7</v>
      </c>
      <c r="P424" s="19">
        <v>741734</v>
      </c>
      <c r="Q424" s="19">
        <v>3309818</v>
      </c>
      <c r="R424" s="39">
        <v>660571.56999999995</v>
      </c>
      <c r="S424" s="40">
        <v>2847249.82</v>
      </c>
      <c r="T424" s="19"/>
      <c r="U424" s="19"/>
      <c r="V424" s="39"/>
      <c r="W424" s="40"/>
      <c r="X424" s="19"/>
      <c r="Y424" s="19"/>
      <c r="Z424" s="39"/>
      <c r="AA424" s="40"/>
      <c r="AB424" s="19"/>
      <c r="AC424" s="19"/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1647</v>
      </c>
      <c r="B425" s="37" t="s">
        <v>847</v>
      </c>
      <c r="C425" s="38" t="s">
        <v>848</v>
      </c>
      <c r="D425" s="24">
        <f t="shared" si="12"/>
        <v>2788031.24</v>
      </c>
      <c r="E425" s="32">
        <f t="shared" si="13"/>
        <v>4988.04</v>
      </c>
      <c r="F425" s="28"/>
      <c r="G425" s="29"/>
      <c r="H425" s="19">
        <v>729138.5</v>
      </c>
      <c r="I425" s="19">
        <v>0</v>
      </c>
      <c r="J425" s="39">
        <v>539360.94999999995</v>
      </c>
      <c r="K425" s="40">
        <v>0</v>
      </c>
      <c r="L425" s="19">
        <v>450662.3</v>
      </c>
      <c r="M425" s="19">
        <v>0</v>
      </c>
      <c r="N425" s="39">
        <v>227764.89</v>
      </c>
      <c r="O425" s="40">
        <v>0</v>
      </c>
      <c r="P425" s="19">
        <v>329011.7</v>
      </c>
      <c r="Q425" s="19">
        <v>4988.04</v>
      </c>
      <c r="R425" s="39">
        <v>512092.9</v>
      </c>
      <c r="S425" s="40">
        <v>0</v>
      </c>
      <c r="T425" s="19"/>
      <c r="U425" s="19"/>
      <c r="V425" s="39"/>
      <c r="W425" s="40"/>
      <c r="X425" s="19"/>
      <c r="Y425" s="19"/>
      <c r="Z425" s="39"/>
      <c r="AA425" s="40"/>
      <c r="AB425" s="19"/>
      <c r="AC425" s="19"/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1647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221783.11000000002</v>
      </c>
      <c r="F426" s="28"/>
      <c r="G426" s="29"/>
      <c r="H426" s="19">
        <v>0</v>
      </c>
      <c r="I426" s="19">
        <v>39642</v>
      </c>
      <c r="J426" s="39">
        <v>0</v>
      </c>
      <c r="K426" s="40">
        <v>36888.51</v>
      </c>
      <c r="L426" s="19">
        <v>0</v>
      </c>
      <c r="M426" s="19">
        <v>35593.800000000003</v>
      </c>
      <c r="N426" s="39">
        <v>0</v>
      </c>
      <c r="O426" s="40">
        <v>28695.5</v>
      </c>
      <c r="P426" s="19">
        <v>0</v>
      </c>
      <c r="Q426" s="19">
        <v>68345.100000000006</v>
      </c>
      <c r="R426" s="39">
        <v>0</v>
      </c>
      <c r="S426" s="40">
        <v>12618.2</v>
      </c>
      <c r="T426" s="19"/>
      <c r="U426" s="19"/>
      <c r="V426" s="39"/>
      <c r="W426" s="40"/>
      <c r="X426" s="19"/>
      <c r="Y426" s="19"/>
      <c r="Z426" s="39"/>
      <c r="AA426" s="40"/>
      <c r="AB426" s="19"/>
      <c r="AC426" s="19"/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1647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1647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1647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1647</v>
      </c>
      <c r="B430" s="37" t="s">
        <v>857</v>
      </c>
      <c r="C430" s="38" t="s">
        <v>858</v>
      </c>
      <c r="D430" s="24">
        <f t="shared" si="12"/>
        <v>291111.26</v>
      </c>
      <c r="E430" s="32">
        <f t="shared" si="13"/>
        <v>34854</v>
      </c>
      <c r="F430" s="28"/>
      <c r="G430" s="29"/>
      <c r="H430" s="19"/>
      <c r="I430" s="19"/>
      <c r="J430" s="39">
        <v>34854</v>
      </c>
      <c r="K430" s="40">
        <v>0</v>
      </c>
      <c r="L430" s="19">
        <v>0</v>
      </c>
      <c r="M430" s="19">
        <v>0</v>
      </c>
      <c r="N430" s="39">
        <v>162931.69</v>
      </c>
      <c r="O430" s="40">
        <v>34854</v>
      </c>
      <c r="P430" s="22">
        <v>49945.97</v>
      </c>
      <c r="Q430" s="22">
        <v>0</v>
      </c>
      <c r="R430" s="39">
        <v>43379.6</v>
      </c>
      <c r="S430" s="40">
        <v>0</v>
      </c>
      <c r="T430" s="19"/>
      <c r="U430" s="19"/>
      <c r="V430" s="39"/>
      <c r="W430" s="40"/>
      <c r="X430" s="19"/>
      <c r="Y430" s="19"/>
      <c r="Z430" s="39"/>
      <c r="AA430" s="40"/>
      <c r="AB430" s="19"/>
      <c r="AC430" s="19"/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1647</v>
      </c>
      <c r="B431" s="37" t="s">
        <v>859</v>
      </c>
      <c r="C431" s="38" t="s">
        <v>860</v>
      </c>
      <c r="D431" s="24">
        <f t="shared" si="12"/>
        <v>0</v>
      </c>
      <c r="E431" s="32">
        <f t="shared" si="13"/>
        <v>1762.8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>
        <v>0</v>
      </c>
      <c r="Q431" s="19">
        <v>1450</v>
      </c>
      <c r="R431" s="39">
        <v>0</v>
      </c>
      <c r="S431" s="40">
        <v>312.8</v>
      </c>
      <c r="T431" s="19"/>
      <c r="U431" s="19"/>
      <c r="V431" s="39"/>
      <c r="W431" s="40"/>
      <c r="X431" s="19"/>
      <c r="Y431" s="19"/>
      <c r="Z431" s="39"/>
      <c r="AA431" s="40"/>
      <c r="AB431" s="19"/>
      <c r="AC431" s="19"/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1647</v>
      </c>
      <c r="B432" s="37" t="s">
        <v>861</v>
      </c>
      <c r="C432" s="38" t="s">
        <v>862</v>
      </c>
      <c r="D432" s="24">
        <f t="shared" si="12"/>
        <v>577</v>
      </c>
      <c r="E432" s="32">
        <f t="shared" si="13"/>
        <v>13364.5</v>
      </c>
      <c r="F432" s="28"/>
      <c r="G432" s="29"/>
      <c r="H432" s="19">
        <v>0</v>
      </c>
      <c r="I432" s="19">
        <v>1566.5</v>
      </c>
      <c r="J432" s="39">
        <v>0</v>
      </c>
      <c r="K432" s="40">
        <v>1887</v>
      </c>
      <c r="L432" s="19">
        <v>0</v>
      </c>
      <c r="M432" s="19">
        <v>650</v>
      </c>
      <c r="N432" s="39">
        <v>277</v>
      </c>
      <c r="O432" s="40">
        <v>6232</v>
      </c>
      <c r="P432" s="19">
        <v>0</v>
      </c>
      <c r="Q432" s="19">
        <v>964</v>
      </c>
      <c r="R432" s="39">
        <v>300</v>
      </c>
      <c r="S432" s="40">
        <v>2065</v>
      </c>
      <c r="T432" s="19"/>
      <c r="U432" s="19"/>
      <c r="V432" s="39"/>
      <c r="W432" s="40"/>
      <c r="X432" s="19"/>
      <c r="Y432" s="19"/>
      <c r="Z432" s="39"/>
      <c r="AA432" s="40"/>
      <c r="AB432" s="19"/>
      <c r="AC432" s="19"/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1647</v>
      </c>
      <c r="B433" s="37" t="s">
        <v>863</v>
      </c>
      <c r="C433" s="38" t="s">
        <v>864</v>
      </c>
      <c r="D433" s="24">
        <f t="shared" si="12"/>
        <v>44285433.090000004</v>
      </c>
      <c r="E433" s="32">
        <f t="shared" si="13"/>
        <v>0</v>
      </c>
      <c r="F433" s="28">
        <v>44285433.090000004</v>
      </c>
      <c r="G433" s="29">
        <v>0</v>
      </c>
      <c r="H433" s="19">
        <v>0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>
        <v>0</v>
      </c>
      <c r="S433" s="40">
        <v>0</v>
      </c>
      <c r="T433" s="19"/>
      <c r="U433" s="19"/>
      <c r="V433" s="39"/>
      <c r="W433" s="40"/>
      <c r="X433" s="19"/>
      <c r="Y433" s="19"/>
      <c r="Z433" s="39"/>
      <c r="AA433" s="40"/>
      <c r="AB433" s="19"/>
      <c r="AC433" s="19"/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1647</v>
      </c>
      <c r="B434" s="37" t="s">
        <v>865</v>
      </c>
      <c r="C434" s="38" t="s">
        <v>866</v>
      </c>
      <c r="D434" s="24">
        <f t="shared" si="12"/>
        <v>37018274.399999999</v>
      </c>
      <c r="E434" s="32">
        <f t="shared" si="13"/>
        <v>0</v>
      </c>
      <c r="F434" s="28"/>
      <c r="G434" s="29"/>
      <c r="H434" s="19">
        <v>6169712.4000000004</v>
      </c>
      <c r="I434" s="19">
        <v>0</v>
      </c>
      <c r="J434" s="39">
        <v>6169712.4000000004</v>
      </c>
      <c r="K434" s="40">
        <v>0</v>
      </c>
      <c r="L434" s="19">
        <v>6169712.4000000004</v>
      </c>
      <c r="M434" s="19">
        <v>0</v>
      </c>
      <c r="N434" s="39">
        <v>6169712.4000000004</v>
      </c>
      <c r="O434" s="40">
        <v>0</v>
      </c>
      <c r="P434" s="19">
        <v>6169712.4000000004</v>
      </c>
      <c r="Q434" s="19">
        <v>0</v>
      </c>
      <c r="R434" s="39">
        <v>6169712.4000000004</v>
      </c>
      <c r="S434" s="40">
        <v>0</v>
      </c>
      <c r="T434" s="19"/>
      <c r="U434" s="19"/>
      <c r="V434" s="39"/>
      <c r="W434" s="40"/>
      <c r="X434" s="19"/>
      <c r="Y434" s="19"/>
      <c r="Z434" s="39"/>
      <c r="AA434" s="40"/>
      <c r="AB434" s="19"/>
      <c r="AC434" s="19"/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1647</v>
      </c>
      <c r="B435" s="37" t="s">
        <v>867</v>
      </c>
      <c r="C435" s="38" t="s">
        <v>868</v>
      </c>
      <c r="D435" s="24">
        <f t="shared" si="12"/>
        <v>8063386.5</v>
      </c>
      <c r="E435" s="32">
        <f t="shared" si="13"/>
        <v>0</v>
      </c>
      <c r="F435" s="28">
        <v>8063386.5</v>
      </c>
      <c r="G435" s="29">
        <v>0</v>
      </c>
      <c r="H435" s="19">
        <v>0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>
        <v>0</v>
      </c>
      <c r="S435" s="40">
        <v>0</v>
      </c>
      <c r="T435" s="19"/>
      <c r="U435" s="19"/>
      <c r="V435" s="39"/>
      <c r="W435" s="40"/>
      <c r="X435" s="19"/>
      <c r="Y435" s="19"/>
      <c r="Z435" s="39"/>
      <c r="AA435" s="40"/>
      <c r="AB435" s="19"/>
      <c r="AC435" s="19"/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1647</v>
      </c>
      <c r="B436" s="37" t="s">
        <v>869</v>
      </c>
      <c r="C436" s="38" t="s">
        <v>870</v>
      </c>
      <c r="D436" s="24">
        <f t="shared" si="12"/>
        <v>0</v>
      </c>
      <c r="E436" s="32">
        <f t="shared" si="13"/>
        <v>2910009.3</v>
      </c>
      <c r="F436" s="30"/>
      <c r="G436" s="31"/>
      <c r="H436" s="22"/>
      <c r="I436" s="22"/>
      <c r="J436" s="41"/>
      <c r="K436" s="42"/>
      <c r="L436" s="22">
        <v>0</v>
      </c>
      <c r="M436" s="22">
        <v>1585977.6</v>
      </c>
      <c r="N436" s="41">
        <v>0</v>
      </c>
      <c r="O436" s="42">
        <v>1324031.7</v>
      </c>
      <c r="P436" s="19">
        <v>0</v>
      </c>
      <c r="Q436" s="19">
        <v>0</v>
      </c>
      <c r="R436" s="41">
        <v>0</v>
      </c>
      <c r="S436" s="42">
        <v>0</v>
      </c>
      <c r="T436" s="22"/>
      <c r="U436" s="22"/>
      <c r="V436" s="41"/>
      <c r="W436" s="42"/>
      <c r="X436" s="22"/>
      <c r="Y436" s="22"/>
      <c r="Z436" s="41"/>
      <c r="AA436" s="42"/>
      <c r="AB436" s="22"/>
      <c r="AC436" s="22"/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1647</v>
      </c>
      <c r="B437" s="37" t="s">
        <v>871</v>
      </c>
      <c r="C437" s="38" t="s">
        <v>872</v>
      </c>
      <c r="D437" s="24">
        <f t="shared" si="12"/>
        <v>120585</v>
      </c>
      <c r="E437" s="32">
        <f t="shared" si="13"/>
        <v>9913860.6999999993</v>
      </c>
      <c r="F437" s="28">
        <v>107500</v>
      </c>
      <c r="G437" s="29">
        <v>1508894.5</v>
      </c>
      <c r="H437" s="19">
        <v>6580</v>
      </c>
      <c r="I437" s="19">
        <v>1341267.25</v>
      </c>
      <c r="J437" s="39">
        <v>700</v>
      </c>
      <c r="K437" s="40">
        <v>1301049.75</v>
      </c>
      <c r="L437" s="19">
        <v>5105</v>
      </c>
      <c r="M437" s="19">
        <v>1729240.5</v>
      </c>
      <c r="N437" s="39">
        <v>500</v>
      </c>
      <c r="O437" s="40">
        <v>1476454.5</v>
      </c>
      <c r="P437" s="22">
        <v>200</v>
      </c>
      <c r="Q437" s="22">
        <v>1340507.3500000001</v>
      </c>
      <c r="R437" s="39">
        <v>0</v>
      </c>
      <c r="S437" s="40">
        <v>1216446.8500000001</v>
      </c>
      <c r="T437" s="19"/>
      <c r="U437" s="19"/>
      <c r="V437" s="39"/>
      <c r="W437" s="40"/>
      <c r="X437" s="19"/>
      <c r="Y437" s="19"/>
      <c r="Z437" s="39"/>
      <c r="AA437" s="40"/>
      <c r="AB437" s="19"/>
      <c r="AC437" s="19"/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1647</v>
      </c>
      <c r="B438" s="37" t="s">
        <v>873</v>
      </c>
      <c r="C438" s="38" t="s">
        <v>874</v>
      </c>
      <c r="D438" s="24">
        <f t="shared" si="12"/>
        <v>777048.75</v>
      </c>
      <c r="E438" s="32">
        <f t="shared" si="13"/>
        <v>7242755.9000000004</v>
      </c>
      <c r="F438" s="28">
        <v>157800</v>
      </c>
      <c r="G438" s="29">
        <v>1087652.5</v>
      </c>
      <c r="H438" s="19">
        <v>163089.25</v>
      </c>
      <c r="I438" s="19">
        <v>860359</v>
      </c>
      <c r="J438" s="39">
        <v>0</v>
      </c>
      <c r="K438" s="40">
        <v>1067687.75</v>
      </c>
      <c r="L438" s="19">
        <v>25000</v>
      </c>
      <c r="M438" s="19">
        <v>1492550.65</v>
      </c>
      <c r="N438" s="39">
        <v>168409.75</v>
      </c>
      <c r="O438" s="40">
        <v>963417</v>
      </c>
      <c r="P438" s="19">
        <v>166196.75</v>
      </c>
      <c r="Q438" s="19">
        <v>1068072.5</v>
      </c>
      <c r="R438" s="39">
        <v>96553</v>
      </c>
      <c r="S438" s="40">
        <v>703016.5</v>
      </c>
      <c r="T438" s="19"/>
      <c r="U438" s="19"/>
      <c r="V438" s="39"/>
      <c r="W438" s="40"/>
      <c r="X438" s="19"/>
      <c r="Y438" s="19"/>
      <c r="Z438" s="39"/>
      <c r="AA438" s="40"/>
      <c r="AB438" s="19"/>
      <c r="AC438" s="19"/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1647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1647</v>
      </c>
      <c r="B440" s="37" t="s">
        <v>877</v>
      </c>
      <c r="C440" s="38" t="s">
        <v>878</v>
      </c>
      <c r="D440" s="24">
        <f t="shared" si="12"/>
        <v>712997</v>
      </c>
      <c r="E440" s="32">
        <f t="shared" si="13"/>
        <v>1345037.75</v>
      </c>
      <c r="F440" s="28">
        <v>54673.5</v>
      </c>
      <c r="G440" s="29">
        <v>146032.75</v>
      </c>
      <c r="H440" s="19">
        <v>110669</v>
      </c>
      <c r="I440" s="19">
        <v>175081</v>
      </c>
      <c r="J440" s="39">
        <v>150148.75</v>
      </c>
      <c r="K440" s="40">
        <v>129771.75</v>
      </c>
      <c r="L440" s="19">
        <v>139003.75</v>
      </c>
      <c r="M440" s="19">
        <v>254896</v>
      </c>
      <c r="N440" s="39">
        <v>57603</v>
      </c>
      <c r="O440" s="40">
        <v>340389.75</v>
      </c>
      <c r="P440" s="19">
        <v>58304</v>
      </c>
      <c r="Q440" s="19">
        <v>132616.25</v>
      </c>
      <c r="R440" s="39">
        <v>142595</v>
      </c>
      <c r="S440" s="40">
        <v>166250.25</v>
      </c>
      <c r="T440" s="19"/>
      <c r="U440" s="19"/>
      <c r="V440" s="39"/>
      <c r="W440" s="40"/>
      <c r="X440" s="19"/>
      <c r="Y440" s="19"/>
      <c r="Z440" s="39"/>
      <c r="AA440" s="40"/>
      <c r="AB440" s="19"/>
      <c r="AC440" s="19"/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1647</v>
      </c>
      <c r="B441" s="37" t="s">
        <v>879</v>
      </c>
      <c r="C441" s="38" t="s">
        <v>880</v>
      </c>
      <c r="D441" s="24">
        <f t="shared" si="12"/>
        <v>3100</v>
      </c>
      <c r="E441" s="32">
        <f t="shared" si="13"/>
        <v>1256219.83</v>
      </c>
      <c r="F441" s="28">
        <v>300</v>
      </c>
      <c r="G441" s="29">
        <v>244398.5</v>
      </c>
      <c r="H441" s="19">
        <v>2800</v>
      </c>
      <c r="I441" s="19">
        <v>282647.25</v>
      </c>
      <c r="J441" s="39">
        <v>0</v>
      </c>
      <c r="K441" s="40">
        <v>141130.5</v>
      </c>
      <c r="L441" s="19">
        <v>0</v>
      </c>
      <c r="M441" s="19">
        <v>332178.83</v>
      </c>
      <c r="N441" s="39">
        <v>0</v>
      </c>
      <c r="O441" s="40">
        <v>94211.5</v>
      </c>
      <c r="P441" s="19">
        <v>0</v>
      </c>
      <c r="Q441" s="19">
        <v>125340.25</v>
      </c>
      <c r="R441" s="39">
        <v>0</v>
      </c>
      <c r="S441" s="40">
        <v>36313</v>
      </c>
      <c r="T441" s="19"/>
      <c r="U441" s="19"/>
      <c r="V441" s="39"/>
      <c r="W441" s="40"/>
      <c r="X441" s="19"/>
      <c r="Y441" s="19"/>
      <c r="Z441" s="39"/>
      <c r="AA441" s="40"/>
      <c r="AB441" s="19"/>
      <c r="AC441" s="19"/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1647</v>
      </c>
      <c r="B442" s="37" t="s">
        <v>881</v>
      </c>
      <c r="C442" s="38" t="s">
        <v>882</v>
      </c>
      <c r="D442" s="24">
        <f t="shared" si="12"/>
        <v>0</v>
      </c>
      <c r="E442" s="32">
        <f t="shared" si="13"/>
        <v>743837.75</v>
      </c>
      <c r="F442" s="28">
        <v>0</v>
      </c>
      <c r="G442" s="29">
        <v>59741.5</v>
      </c>
      <c r="H442" s="19">
        <v>0</v>
      </c>
      <c r="I442" s="19">
        <v>117469.75</v>
      </c>
      <c r="J442" s="39">
        <v>0</v>
      </c>
      <c r="K442" s="40">
        <v>169120.75</v>
      </c>
      <c r="L442" s="19">
        <v>0</v>
      </c>
      <c r="M442" s="19">
        <v>139003.75</v>
      </c>
      <c r="N442" s="39">
        <v>0</v>
      </c>
      <c r="O442" s="40">
        <v>57603</v>
      </c>
      <c r="P442" s="19">
        <v>0</v>
      </c>
      <c r="Q442" s="19">
        <v>58304</v>
      </c>
      <c r="R442" s="39">
        <v>0</v>
      </c>
      <c r="S442" s="40">
        <v>142595</v>
      </c>
      <c r="T442" s="19"/>
      <c r="U442" s="19"/>
      <c r="V442" s="39"/>
      <c r="W442" s="40"/>
      <c r="X442" s="19"/>
      <c r="Y442" s="19"/>
      <c r="Z442" s="39"/>
      <c r="AA442" s="40"/>
      <c r="AB442" s="19"/>
      <c r="AC442" s="19"/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1647</v>
      </c>
      <c r="B443" s="37" t="s">
        <v>883</v>
      </c>
      <c r="C443" s="38" t="s">
        <v>884</v>
      </c>
      <c r="D443" s="24">
        <f t="shared" si="12"/>
        <v>5068</v>
      </c>
      <c r="E443" s="32">
        <f t="shared" si="13"/>
        <v>487457.25</v>
      </c>
      <c r="F443" s="28">
        <v>5068</v>
      </c>
      <c r="G443" s="29">
        <v>30583.5</v>
      </c>
      <c r="H443" s="19">
        <v>0</v>
      </c>
      <c r="I443" s="19">
        <v>54059</v>
      </c>
      <c r="J443" s="39">
        <v>0</v>
      </c>
      <c r="K443" s="40">
        <v>39110</v>
      </c>
      <c r="L443" s="19">
        <v>0</v>
      </c>
      <c r="M443" s="19">
        <v>65138.25</v>
      </c>
      <c r="N443" s="39">
        <v>0</v>
      </c>
      <c r="O443" s="40">
        <v>133715.25</v>
      </c>
      <c r="P443" s="19">
        <v>0</v>
      </c>
      <c r="Q443" s="19">
        <v>89960</v>
      </c>
      <c r="R443" s="39">
        <v>0</v>
      </c>
      <c r="S443" s="40">
        <v>74891.25</v>
      </c>
      <c r="T443" s="19"/>
      <c r="U443" s="19"/>
      <c r="V443" s="39"/>
      <c r="W443" s="40"/>
      <c r="X443" s="19"/>
      <c r="Y443" s="19"/>
      <c r="Z443" s="39"/>
      <c r="AA443" s="40"/>
      <c r="AB443" s="19"/>
      <c r="AC443" s="19"/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1647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942991</v>
      </c>
      <c r="F444" s="28">
        <v>0</v>
      </c>
      <c r="G444" s="29">
        <v>421800</v>
      </c>
      <c r="H444" s="19">
        <v>0</v>
      </c>
      <c r="I444" s="19">
        <v>157600</v>
      </c>
      <c r="J444" s="39">
        <v>0</v>
      </c>
      <c r="K444" s="40">
        <v>0</v>
      </c>
      <c r="L444" s="19">
        <v>0</v>
      </c>
      <c r="M444" s="19">
        <v>25000</v>
      </c>
      <c r="N444" s="39">
        <v>0</v>
      </c>
      <c r="O444" s="40">
        <v>165200</v>
      </c>
      <c r="P444" s="19">
        <v>0</v>
      </c>
      <c r="Q444" s="19">
        <v>98691</v>
      </c>
      <c r="R444" s="39">
        <v>0</v>
      </c>
      <c r="S444" s="40">
        <v>74700</v>
      </c>
      <c r="T444" s="19"/>
      <c r="U444" s="19"/>
      <c r="V444" s="39"/>
      <c r="W444" s="40"/>
      <c r="X444" s="19"/>
      <c r="Y444" s="19"/>
      <c r="Z444" s="39"/>
      <c r="AA444" s="40"/>
      <c r="AB444" s="19"/>
      <c r="AC444" s="19"/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1647</v>
      </c>
      <c r="B445" s="37" t="s">
        <v>887</v>
      </c>
      <c r="C445" s="38" t="s">
        <v>888</v>
      </c>
      <c r="D445" s="24">
        <f t="shared" si="12"/>
        <v>3845938.6</v>
      </c>
      <c r="E445" s="32">
        <f t="shared" si="13"/>
        <v>140700</v>
      </c>
      <c r="F445" s="28">
        <v>1007966.75</v>
      </c>
      <c r="G445" s="29">
        <v>107500</v>
      </c>
      <c r="H445" s="19">
        <v>423212.75</v>
      </c>
      <c r="I445" s="19">
        <v>3200</v>
      </c>
      <c r="J445" s="39">
        <v>382995.25</v>
      </c>
      <c r="K445" s="40">
        <v>0</v>
      </c>
      <c r="L445" s="19">
        <v>811186</v>
      </c>
      <c r="M445" s="19">
        <v>30000</v>
      </c>
      <c r="N445" s="39">
        <v>558400</v>
      </c>
      <c r="O445" s="40">
        <v>0</v>
      </c>
      <c r="P445" s="19">
        <v>360481</v>
      </c>
      <c r="Q445" s="19">
        <v>0</v>
      </c>
      <c r="R445" s="39">
        <v>301696.84999999998</v>
      </c>
      <c r="S445" s="40">
        <v>0</v>
      </c>
      <c r="T445" s="19"/>
      <c r="U445" s="19"/>
      <c r="V445" s="39"/>
      <c r="W445" s="40"/>
      <c r="X445" s="19"/>
      <c r="Y445" s="19"/>
      <c r="Z445" s="39"/>
      <c r="AA445" s="40"/>
      <c r="AB445" s="19"/>
      <c r="AC445" s="19"/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1647</v>
      </c>
      <c r="B446" s="37" t="s">
        <v>889</v>
      </c>
      <c r="C446" s="38" t="s">
        <v>890</v>
      </c>
      <c r="D446" s="24">
        <f t="shared" si="12"/>
        <v>2299275.65</v>
      </c>
      <c r="E446" s="32">
        <f t="shared" si="13"/>
        <v>777048.75</v>
      </c>
      <c r="F446" s="28">
        <v>583842</v>
      </c>
      <c r="G446" s="29">
        <v>157800</v>
      </c>
      <c r="H446" s="19">
        <v>70952.5</v>
      </c>
      <c r="I446" s="19">
        <v>163089.25</v>
      </c>
      <c r="J446" s="39">
        <v>278281.25</v>
      </c>
      <c r="K446" s="40">
        <v>0</v>
      </c>
      <c r="L446" s="19">
        <v>703144.15</v>
      </c>
      <c r="M446" s="19">
        <v>25000</v>
      </c>
      <c r="N446" s="39">
        <v>174010.5</v>
      </c>
      <c r="O446" s="40">
        <v>168409.75</v>
      </c>
      <c r="P446" s="19">
        <v>489045.25</v>
      </c>
      <c r="Q446" s="19">
        <v>166196.75</v>
      </c>
      <c r="R446" s="39">
        <v>0</v>
      </c>
      <c r="S446" s="40">
        <v>96553</v>
      </c>
      <c r="T446" s="19"/>
      <c r="U446" s="19"/>
      <c r="V446" s="39"/>
      <c r="W446" s="40"/>
      <c r="X446" s="19"/>
      <c r="Y446" s="19"/>
      <c r="Z446" s="39"/>
      <c r="AA446" s="40"/>
      <c r="AB446" s="19"/>
      <c r="AC446" s="19"/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1647</v>
      </c>
      <c r="B447" s="37" t="s">
        <v>891</v>
      </c>
      <c r="C447" s="38" t="s">
        <v>892</v>
      </c>
      <c r="D447" s="24">
        <f t="shared" si="12"/>
        <v>0</v>
      </c>
      <c r="E447" s="32">
        <f t="shared" si="13"/>
        <v>0</v>
      </c>
      <c r="F447" s="28"/>
      <c r="G447" s="29"/>
      <c r="H447" s="19"/>
      <c r="I447" s="19"/>
      <c r="J447" s="39"/>
      <c r="K447" s="40"/>
      <c r="L447" s="19"/>
      <c r="M447" s="19"/>
      <c r="N447" s="39"/>
      <c r="O447" s="40"/>
      <c r="P447" s="19"/>
      <c r="Q447" s="19"/>
      <c r="R447" s="39"/>
      <c r="S447" s="40"/>
      <c r="T447" s="19"/>
      <c r="U447" s="19"/>
      <c r="V447" s="39"/>
      <c r="W447" s="40"/>
      <c r="X447" s="19"/>
      <c r="Y447" s="19"/>
      <c r="Z447" s="39"/>
      <c r="AA447" s="40"/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1647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1647</v>
      </c>
      <c r="B449" s="37" t="s">
        <v>895</v>
      </c>
      <c r="C449" s="38" t="s">
        <v>896</v>
      </c>
      <c r="D449" s="24">
        <f t="shared" si="12"/>
        <v>809.36</v>
      </c>
      <c r="E449" s="32">
        <f t="shared" si="13"/>
        <v>465723.5</v>
      </c>
      <c r="F449" s="30">
        <v>809.36</v>
      </c>
      <c r="G449" s="31">
        <v>133383</v>
      </c>
      <c r="H449" s="22">
        <v>0</v>
      </c>
      <c r="I449" s="22">
        <v>0</v>
      </c>
      <c r="J449" s="41">
        <v>0</v>
      </c>
      <c r="K449" s="42">
        <v>0</v>
      </c>
      <c r="L449" s="22">
        <v>0</v>
      </c>
      <c r="M449" s="22">
        <v>0</v>
      </c>
      <c r="N449" s="41">
        <v>0</v>
      </c>
      <c r="O449" s="42">
        <v>0</v>
      </c>
      <c r="P449" s="19">
        <v>0</v>
      </c>
      <c r="Q449" s="19">
        <v>332340.5</v>
      </c>
      <c r="R449" s="41">
        <v>0</v>
      </c>
      <c r="S449" s="42">
        <v>0</v>
      </c>
      <c r="T449" s="22"/>
      <c r="U449" s="22"/>
      <c r="V449" s="41"/>
      <c r="W449" s="42"/>
      <c r="X449" s="22"/>
      <c r="Y449" s="22"/>
      <c r="Z449" s="41"/>
      <c r="AA449" s="42"/>
      <c r="AB449" s="22"/>
      <c r="AC449" s="22"/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1647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1647</v>
      </c>
      <c r="B451" s="37" t="s">
        <v>899</v>
      </c>
      <c r="C451" s="38" t="s">
        <v>900</v>
      </c>
      <c r="D451" s="24">
        <f t="shared" si="12"/>
        <v>0</v>
      </c>
      <c r="E451" s="32">
        <f t="shared" si="13"/>
        <v>1674.8</v>
      </c>
      <c r="F451" s="30"/>
      <c r="G451" s="31"/>
      <c r="H451" s="22"/>
      <c r="I451" s="22"/>
      <c r="J451" s="41"/>
      <c r="K451" s="42"/>
      <c r="L451" s="22"/>
      <c r="M451" s="22"/>
      <c r="N451" s="41"/>
      <c r="O451" s="42"/>
      <c r="P451" s="22"/>
      <c r="Q451" s="22"/>
      <c r="R451" s="41">
        <v>0</v>
      </c>
      <c r="S451" s="42">
        <v>1674.8</v>
      </c>
      <c r="T451" s="22"/>
      <c r="U451" s="22"/>
      <c r="V451" s="41"/>
      <c r="W451" s="42"/>
      <c r="X451" s="22"/>
      <c r="Y451" s="22"/>
      <c r="Z451" s="41"/>
      <c r="AA451" s="42"/>
      <c r="AB451" s="22"/>
      <c r="AC451" s="22"/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1647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0</v>
      </c>
      <c r="E452" s="32">
        <f t="shared" ref="E452:E515" si="15">G452+I452+K452+M452+O452+Q452+S452+U452+W452+Y452+AA452+AC452</f>
        <v>36102</v>
      </c>
      <c r="F452" s="28">
        <v>0</v>
      </c>
      <c r="G452" s="29">
        <v>3649</v>
      </c>
      <c r="H452" s="19">
        <v>0</v>
      </c>
      <c r="I452" s="19">
        <v>5455</v>
      </c>
      <c r="J452" s="39">
        <v>0</v>
      </c>
      <c r="K452" s="40">
        <v>5097</v>
      </c>
      <c r="L452" s="19">
        <v>0</v>
      </c>
      <c r="M452" s="19">
        <v>8374</v>
      </c>
      <c r="N452" s="39">
        <v>0</v>
      </c>
      <c r="O452" s="40">
        <v>5843</v>
      </c>
      <c r="P452" s="22">
        <v>0</v>
      </c>
      <c r="Q452" s="22">
        <v>4185</v>
      </c>
      <c r="R452" s="39">
        <v>0</v>
      </c>
      <c r="S452" s="40">
        <v>3499</v>
      </c>
      <c r="T452" s="19"/>
      <c r="U452" s="19"/>
      <c r="V452" s="39"/>
      <c r="W452" s="40"/>
      <c r="X452" s="19"/>
      <c r="Y452" s="19"/>
      <c r="Z452" s="39"/>
      <c r="AA452" s="40"/>
      <c r="AB452" s="19"/>
      <c r="AC452" s="19"/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1647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35169.5</v>
      </c>
      <c r="F453" s="28">
        <v>0</v>
      </c>
      <c r="G453" s="29">
        <v>1890</v>
      </c>
      <c r="H453" s="19">
        <v>0</v>
      </c>
      <c r="I453" s="19">
        <v>16778.25</v>
      </c>
      <c r="J453" s="39">
        <v>0</v>
      </c>
      <c r="K453" s="40">
        <v>0</v>
      </c>
      <c r="L453" s="19">
        <v>0</v>
      </c>
      <c r="M453" s="19">
        <v>2421.25</v>
      </c>
      <c r="N453" s="39">
        <v>0</v>
      </c>
      <c r="O453" s="40">
        <v>0</v>
      </c>
      <c r="P453" s="19">
        <v>0</v>
      </c>
      <c r="Q453" s="19">
        <v>14080</v>
      </c>
      <c r="R453" s="39">
        <v>0</v>
      </c>
      <c r="S453" s="40">
        <v>0</v>
      </c>
      <c r="T453" s="19"/>
      <c r="U453" s="19"/>
      <c r="V453" s="39"/>
      <c r="W453" s="40"/>
      <c r="X453" s="19"/>
      <c r="Y453" s="19"/>
      <c r="Z453" s="39"/>
      <c r="AA453" s="40"/>
      <c r="AB453" s="19"/>
      <c r="AC453" s="19"/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1647</v>
      </c>
      <c r="B454" s="37" t="s">
        <v>905</v>
      </c>
      <c r="C454" s="38" t="s">
        <v>906</v>
      </c>
      <c r="D454" s="24">
        <f t="shared" si="14"/>
        <v>34150.31</v>
      </c>
      <c r="E454" s="32">
        <f t="shared" si="15"/>
        <v>0</v>
      </c>
      <c r="F454" s="30">
        <v>3649</v>
      </c>
      <c r="G454" s="31">
        <v>0</v>
      </c>
      <c r="H454" s="22">
        <v>5322.29</v>
      </c>
      <c r="I454" s="22">
        <v>0</v>
      </c>
      <c r="J454" s="41">
        <v>4363.8100000000004</v>
      </c>
      <c r="K454" s="42">
        <v>0</v>
      </c>
      <c r="L454" s="22">
        <v>8149.51</v>
      </c>
      <c r="M454" s="22">
        <v>0</v>
      </c>
      <c r="N454" s="41">
        <v>5438.32</v>
      </c>
      <c r="O454" s="42">
        <v>0</v>
      </c>
      <c r="P454" s="19">
        <v>4056.89</v>
      </c>
      <c r="Q454" s="19">
        <v>0</v>
      </c>
      <c r="R454" s="41">
        <v>3170.49</v>
      </c>
      <c r="S454" s="42">
        <v>0</v>
      </c>
      <c r="T454" s="22"/>
      <c r="U454" s="22"/>
      <c r="V454" s="41"/>
      <c r="W454" s="42"/>
      <c r="X454" s="22"/>
      <c r="Y454" s="22"/>
      <c r="Z454" s="41"/>
      <c r="AA454" s="42"/>
      <c r="AB454" s="22"/>
      <c r="AC454" s="22"/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1647</v>
      </c>
      <c r="B455" s="37" t="s">
        <v>907</v>
      </c>
      <c r="C455" s="38" t="s">
        <v>908</v>
      </c>
      <c r="D455" s="24">
        <f t="shared" si="14"/>
        <v>34643.11</v>
      </c>
      <c r="E455" s="32">
        <f t="shared" si="15"/>
        <v>0</v>
      </c>
      <c r="F455" s="30">
        <v>1890</v>
      </c>
      <c r="G455" s="31">
        <v>0</v>
      </c>
      <c r="H455" s="22">
        <v>16380.11</v>
      </c>
      <c r="I455" s="22">
        <v>0</v>
      </c>
      <c r="J455" s="41">
        <v>0</v>
      </c>
      <c r="K455" s="42">
        <v>0</v>
      </c>
      <c r="L455" s="22">
        <v>2721.91</v>
      </c>
      <c r="M455" s="22">
        <v>0</v>
      </c>
      <c r="N455" s="41">
        <v>0</v>
      </c>
      <c r="O455" s="42">
        <v>0</v>
      </c>
      <c r="P455" s="22">
        <v>13651.09</v>
      </c>
      <c r="Q455" s="22">
        <v>0</v>
      </c>
      <c r="R455" s="41">
        <v>0</v>
      </c>
      <c r="S455" s="42">
        <v>0</v>
      </c>
      <c r="T455" s="22"/>
      <c r="U455" s="22"/>
      <c r="V455" s="41"/>
      <c r="W455" s="42"/>
      <c r="X455" s="22"/>
      <c r="Y455" s="22"/>
      <c r="Z455" s="41"/>
      <c r="AA455" s="42"/>
      <c r="AB455" s="22"/>
      <c r="AC455" s="22"/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1647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1647</v>
      </c>
      <c r="B457" s="37" t="s">
        <v>911</v>
      </c>
      <c r="C457" s="38" t="s">
        <v>912</v>
      </c>
      <c r="D457" s="24">
        <f t="shared" si="14"/>
        <v>0</v>
      </c>
      <c r="E457" s="32">
        <f t="shared" si="15"/>
        <v>0</v>
      </c>
      <c r="F457" s="28"/>
      <c r="G457" s="29"/>
      <c r="H457" s="19"/>
      <c r="I457" s="19"/>
      <c r="J457" s="39"/>
      <c r="K457" s="40"/>
      <c r="L457" s="19"/>
      <c r="M457" s="19"/>
      <c r="N457" s="39"/>
      <c r="O457" s="40"/>
      <c r="P457" s="22"/>
      <c r="Q457" s="22"/>
      <c r="R457" s="39"/>
      <c r="S457" s="40"/>
      <c r="T457" s="19"/>
      <c r="U457" s="19"/>
      <c r="V457" s="39"/>
      <c r="W457" s="40"/>
      <c r="X457" s="19"/>
      <c r="Y457" s="19"/>
      <c r="Z457" s="39"/>
      <c r="AA457" s="40"/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1647</v>
      </c>
      <c r="B458" s="37" t="s">
        <v>913</v>
      </c>
      <c r="C458" s="38" t="s">
        <v>914</v>
      </c>
      <c r="D458" s="24">
        <f t="shared" si="14"/>
        <v>0</v>
      </c>
      <c r="E458" s="32">
        <f t="shared" si="15"/>
        <v>0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/>
      <c r="Q458" s="19"/>
      <c r="R458" s="39"/>
      <c r="S458" s="40"/>
      <c r="T458" s="19"/>
      <c r="U458" s="19"/>
      <c r="V458" s="39"/>
      <c r="W458" s="40"/>
      <c r="X458" s="19"/>
      <c r="Y458" s="19"/>
      <c r="Z458" s="39"/>
      <c r="AA458" s="40"/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1647</v>
      </c>
      <c r="B459" s="37" t="s">
        <v>915</v>
      </c>
      <c r="C459" s="38" t="s">
        <v>916</v>
      </c>
      <c r="D459" s="24">
        <f t="shared" si="14"/>
        <v>0</v>
      </c>
      <c r="E459" s="32">
        <f t="shared" si="15"/>
        <v>100</v>
      </c>
      <c r="F459" s="28">
        <v>0</v>
      </c>
      <c r="G459" s="29">
        <v>100</v>
      </c>
      <c r="H459" s="19">
        <v>0</v>
      </c>
      <c r="I459" s="19">
        <v>0</v>
      </c>
      <c r="J459" s="39">
        <v>0</v>
      </c>
      <c r="K459" s="40">
        <v>0</v>
      </c>
      <c r="L459" s="19">
        <v>0</v>
      </c>
      <c r="M459" s="19">
        <v>0</v>
      </c>
      <c r="N459" s="39">
        <v>0</v>
      </c>
      <c r="O459" s="40">
        <v>0</v>
      </c>
      <c r="P459" s="19">
        <v>0</v>
      </c>
      <c r="Q459" s="19">
        <v>0</v>
      </c>
      <c r="R459" s="39">
        <v>0</v>
      </c>
      <c r="S459" s="40">
        <v>0</v>
      </c>
      <c r="T459" s="19"/>
      <c r="U459" s="19"/>
      <c r="V459" s="39"/>
      <c r="W459" s="40"/>
      <c r="X459" s="19"/>
      <c r="Y459" s="19"/>
      <c r="Z459" s="39"/>
      <c r="AA459" s="40"/>
      <c r="AB459" s="19"/>
      <c r="AC459" s="19"/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1647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36698</v>
      </c>
      <c r="F460" s="28"/>
      <c r="G460" s="29"/>
      <c r="H460" s="19">
        <v>0</v>
      </c>
      <c r="I460" s="19">
        <v>13276.5</v>
      </c>
      <c r="J460" s="39">
        <v>0</v>
      </c>
      <c r="K460" s="40">
        <v>3596.5</v>
      </c>
      <c r="L460" s="19">
        <v>0</v>
      </c>
      <c r="M460" s="19">
        <v>0</v>
      </c>
      <c r="N460" s="39">
        <v>0</v>
      </c>
      <c r="O460" s="40">
        <v>13158.75</v>
      </c>
      <c r="P460" s="19">
        <v>0</v>
      </c>
      <c r="Q460" s="19">
        <v>0</v>
      </c>
      <c r="R460" s="39">
        <v>0</v>
      </c>
      <c r="S460" s="40">
        <v>6666.25</v>
      </c>
      <c r="T460" s="19"/>
      <c r="U460" s="19"/>
      <c r="V460" s="39"/>
      <c r="W460" s="40"/>
      <c r="X460" s="19"/>
      <c r="Y460" s="19"/>
      <c r="Z460" s="39"/>
      <c r="AA460" s="40"/>
      <c r="AB460" s="19"/>
      <c r="AC460" s="19"/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1647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1647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1647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0</v>
      </c>
      <c r="F463" s="28"/>
      <c r="G463" s="29"/>
      <c r="H463" s="19"/>
      <c r="I463" s="19"/>
      <c r="J463" s="39"/>
      <c r="K463" s="40"/>
      <c r="L463" s="19"/>
      <c r="M463" s="19"/>
      <c r="N463" s="39"/>
      <c r="O463" s="40"/>
      <c r="P463" s="22"/>
      <c r="Q463" s="22"/>
      <c r="R463" s="39"/>
      <c r="S463" s="40"/>
      <c r="T463" s="19"/>
      <c r="U463" s="19"/>
      <c r="V463" s="39"/>
      <c r="W463" s="40"/>
      <c r="X463" s="19"/>
      <c r="Y463" s="19"/>
      <c r="Z463" s="39"/>
      <c r="AA463" s="40"/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1647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1647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1647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1647</v>
      </c>
      <c r="B467" s="37" t="s">
        <v>931</v>
      </c>
      <c r="C467" s="38" t="s">
        <v>932</v>
      </c>
      <c r="D467" s="24">
        <f t="shared" si="14"/>
        <v>4965</v>
      </c>
      <c r="E467" s="32">
        <f t="shared" si="15"/>
        <v>4965</v>
      </c>
      <c r="F467" s="28">
        <v>0</v>
      </c>
      <c r="G467" s="29">
        <v>1835</v>
      </c>
      <c r="H467" s="19">
        <v>0</v>
      </c>
      <c r="I467" s="19">
        <v>2560</v>
      </c>
      <c r="J467" s="39">
        <v>0</v>
      </c>
      <c r="K467" s="40">
        <v>50</v>
      </c>
      <c r="L467" s="19">
        <v>0</v>
      </c>
      <c r="M467" s="19">
        <v>520</v>
      </c>
      <c r="N467" s="39">
        <v>4965</v>
      </c>
      <c r="O467" s="40">
        <v>0</v>
      </c>
      <c r="P467" s="22"/>
      <c r="Q467" s="22"/>
      <c r="R467" s="39"/>
      <c r="S467" s="40"/>
      <c r="T467" s="19"/>
      <c r="U467" s="19"/>
      <c r="V467" s="39"/>
      <c r="W467" s="40"/>
      <c r="X467" s="19"/>
      <c r="Y467" s="19"/>
      <c r="Z467" s="39"/>
      <c r="AA467" s="40"/>
      <c r="AB467" s="19"/>
      <c r="AC467" s="19"/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1647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0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/>
      <c r="U468" s="22"/>
      <c r="V468" s="41"/>
      <c r="W468" s="42"/>
      <c r="X468" s="22"/>
      <c r="Y468" s="22"/>
      <c r="Z468" s="41"/>
      <c r="AA468" s="42"/>
      <c r="AB468" s="22"/>
      <c r="AC468" s="22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1647</v>
      </c>
      <c r="B469" s="37" t="s">
        <v>935</v>
      </c>
      <c r="C469" s="38" t="s">
        <v>936</v>
      </c>
      <c r="D469" s="24">
        <f t="shared" si="14"/>
        <v>28934.5</v>
      </c>
      <c r="E469" s="32">
        <f t="shared" si="15"/>
        <v>0</v>
      </c>
      <c r="F469" s="30">
        <v>2535</v>
      </c>
      <c r="G469" s="31">
        <v>0</v>
      </c>
      <c r="H469" s="22">
        <v>1387.5</v>
      </c>
      <c r="I469" s="22">
        <v>0</v>
      </c>
      <c r="J469" s="41">
        <v>0</v>
      </c>
      <c r="K469" s="42">
        <v>0</v>
      </c>
      <c r="L469" s="22">
        <v>4872.5</v>
      </c>
      <c r="M469" s="22">
        <v>0</v>
      </c>
      <c r="N469" s="41">
        <v>17362</v>
      </c>
      <c r="O469" s="42">
        <v>0</v>
      </c>
      <c r="P469" s="22">
        <v>0</v>
      </c>
      <c r="Q469" s="22">
        <v>0</v>
      </c>
      <c r="R469" s="41">
        <v>2777.5</v>
      </c>
      <c r="S469" s="42">
        <v>0</v>
      </c>
      <c r="T469" s="22"/>
      <c r="U469" s="22"/>
      <c r="V469" s="41"/>
      <c r="W469" s="42"/>
      <c r="X469" s="22"/>
      <c r="Y469" s="22"/>
      <c r="Z469" s="41"/>
      <c r="AA469" s="42"/>
      <c r="AB469" s="22"/>
      <c r="AC469" s="22"/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1647</v>
      </c>
      <c r="B470" s="37" t="s">
        <v>937</v>
      </c>
      <c r="C470" s="38" t="s">
        <v>938</v>
      </c>
      <c r="D470" s="24">
        <f t="shared" si="14"/>
        <v>0</v>
      </c>
      <c r="E470" s="32">
        <f t="shared" si="15"/>
        <v>0</v>
      </c>
      <c r="F470" s="28"/>
      <c r="G470" s="29"/>
      <c r="H470" s="19"/>
      <c r="I470" s="19"/>
      <c r="J470" s="39"/>
      <c r="K470" s="40"/>
      <c r="L470" s="19"/>
      <c r="M470" s="19"/>
      <c r="N470" s="39"/>
      <c r="O470" s="40"/>
      <c r="P470" s="22"/>
      <c r="Q470" s="22"/>
      <c r="R470" s="39"/>
      <c r="S470" s="40"/>
      <c r="T470" s="19"/>
      <c r="U470" s="19"/>
      <c r="V470" s="39"/>
      <c r="W470" s="40"/>
      <c r="X470" s="19"/>
      <c r="Y470" s="19"/>
      <c r="Z470" s="39"/>
      <c r="AA470" s="40"/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1647</v>
      </c>
      <c r="B471" s="37" t="s">
        <v>939</v>
      </c>
      <c r="C471" s="38" t="s">
        <v>940</v>
      </c>
      <c r="D471" s="24">
        <f t="shared" si="14"/>
        <v>0</v>
      </c>
      <c r="E471" s="32">
        <f t="shared" si="15"/>
        <v>0</v>
      </c>
      <c r="F471" s="28"/>
      <c r="G471" s="29"/>
      <c r="H471" s="19"/>
      <c r="I471" s="19"/>
      <c r="J471" s="39"/>
      <c r="K471" s="40"/>
      <c r="L471" s="19"/>
      <c r="M471" s="19"/>
      <c r="N471" s="39"/>
      <c r="O471" s="40"/>
      <c r="P471" s="19"/>
      <c r="Q471" s="19"/>
      <c r="R471" s="39"/>
      <c r="S471" s="40"/>
      <c r="T471" s="19"/>
      <c r="U471" s="19"/>
      <c r="V471" s="39"/>
      <c r="W471" s="40"/>
      <c r="X471" s="19"/>
      <c r="Y471" s="19"/>
      <c r="Z471" s="39"/>
      <c r="AA471" s="40"/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1647</v>
      </c>
      <c r="B472" s="37" t="s">
        <v>941</v>
      </c>
      <c r="C472" s="38" t="s">
        <v>942</v>
      </c>
      <c r="D472" s="24">
        <f t="shared" si="14"/>
        <v>0</v>
      </c>
      <c r="E472" s="32">
        <f t="shared" si="15"/>
        <v>18527.5</v>
      </c>
      <c r="F472" s="28">
        <v>0</v>
      </c>
      <c r="G472" s="29">
        <v>2535</v>
      </c>
      <c r="H472" s="19">
        <v>0</v>
      </c>
      <c r="I472" s="19">
        <v>1387.5</v>
      </c>
      <c r="J472" s="39">
        <v>0</v>
      </c>
      <c r="K472" s="40">
        <v>0</v>
      </c>
      <c r="L472" s="19">
        <v>0</v>
      </c>
      <c r="M472" s="19">
        <v>4872.5</v>
      </c>
      <c r="N472" s="39">
        <v>0</v>
      </c>
      <c r="O472" s="40">
        <v>6955</v>
      </c>
      <c r="P472" s="19">
        <v>0</v>
      </c>
      <c r="Q472" s="19">
        <v>0</v>
      </c>
      <c r="R472" s="39">
        <v>0</v>
      </c>
      <c r="S472" s="40">
        <v>2777.5</v>
      </c>
      <c r="T472" s="19"/>
      <c r="U472" s="19"/>
      <c r="V472" s="39"/>
      <c r="W472" s="40"/>
      <c r="X472" s="19"/>
      <c r="Y472" s="19"/>
      <c r="Z472" s="39"/>
      <c r="AA472" s="40"/>
      <c r="AB472" s="19"/>
      <c r="AC472" s="19"/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1647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16964.5</v>
      </c>
      <c r="F473" s="28"/>
      <c r="G473" s="29"/>
      <c r="H473" s="19">
        <v>0</v>
      </c>
      <c r="I473" s="19">
        <v>3303.75</v>
      </c>
      <c r="J473" s="39">
        <v>0</v>
      </c>
      <c r="K473" s="40">
        <v>13660.75</v>
      </c>
      <c r="L473" s="19">
        <v>0</v>
      </c>
      <c r="M473" s="19">
        <v>0</v>
      </c>
      <c r="N473" s="39">
        <v>0</v>
      </c>
      <c r="O473" s="40">
        <v>0</v>
      </c>
      <c r="P473" s="19">
        <v>0</v>
      </c>
      <c r="Q473" s="19">
        <v>0</v>
      </c>
      <c r="R473" s="39">
        <v>0</v>
      </c>
      <c r="S473" s="40">
        <v>0</v>
      </c>
      <c r="T473" s="19"/>
      <c r="U473" s="19"/>
      <c r="V473" s="39"/>
      <c r="W473" s="40"/>
      <c r="X473" s="19"/>
      <c r="Y473" s="19"/>
      <c r="Z473" s="39"/>
      <c r="AA473" s="40"/>
      <c r="AB473" s="19"/>
      <c r="AC473" s="19"/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1647</v>
      </c>
      <c r="B474" s="37" t="s">
        <v>945</v>
      </c>
      <c r="C474" s="38" t="s">
        <v>946</v>
      </c>
      <c r="D474" s="24">
        <f t="shared" si="14"/>
        <v>0</v>
      </c>
      <c r="E474" s="32">
        <f t="shared" si="15"/>
        <v>0</v>
      </c>
      <c r="F474" s="28"/>
      <c r="G474" s="29"/>
      <c r="H474" s="19"/>
      <c r="I474" s="19"/>
      <c r="J474" s="39"/>
      <c r="K474" s="40"/>
      <c r="L474" s="19"/>
      <c r="M474" s="19"/>
      <c r="N474" s="39"/>
      <c r="O474" s="40"/>
      <c r="P474" s="19"/>
      <c r="Q474" s="19"/>
      <c r="R474" s="39"/>
      <c r="S474" s="40"/>
      <c r="T474" s="19"/>
      <c r="U474" s="19"/>
      <c r="V474" s="39"/>
      <c r="W474" s="40"/>
      <c r="X474" s="19"/>
      <c r="Y474" s="19"/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1647</v>
      </c>
      <c r="B475" s="37" t="s">
        <v>947</v>
      </c>
      <c r="C475" s="38" t="s">
        <v>948</v>
      </c>
      <c r="D475" s="24">
        <f t="shared" si="14"/>
        <v>0</v>
      </c>
      <c r="E475" s="32">
        <f t="shared" si="15"/>
        <v>0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/>
      <c r="S475" s="42"/>
      <c r="T475" s="22"/>
      <c r="U475" s="22"/>
      <c r="V475" s="41"/>
      <c r="W475" s="42"/>
      <c r="X475" s="22"/>
      <c r="Y475" s="22"/>
      <c r="Z475" s="41"/>
      <c r="AA475" s="42"/>
      <c r="AB475" s="22"/>
      <c r="AC475" s="22"/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1647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1647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1647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1647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26800</v>
      </c>
      <c r="F479" s="28">
        <v>0</v>
      </c>
      <c r="G479" s="29">
        <v>26800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0</v>
      </c>
      <c r="P479" s="22">
        <v>0</v>
      </c>
      <c r="Q479" s="22">
        <v>0</v>
      </c>
      <c r="R479" s="39">
        <v>0</v>
      </c>
      <c r="S479" s="40">
        <v>0</v>
      </c>
      <c r="T479" s="19"/>
      <c r="U479" s="19"/>
      <c r="V479" s="39"/>
      <c r="W479" s="40"/>
      <c r="X479" s="19"/>
      <c r="Y479" s="19"/>
      <c r="Z479" s="39"/>
      <c r="AA479" s="40"/>
      <c r="AB479" s="19"/>
      <c r="AC479" s="19"/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1647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0</v>
      </c>
      <c r="F480" s="30"/>
      <c r="G480" s="31"/>
      <c r="H480" s="22"/>
      <c r="I480" s="22"/>
      <c r="J480" s="41"/>
      <c r="K480" s="42"/>
      <c r="L480" s="22"/>
      <c r="M480" s="22"/>
      <c r="N480" s="41"/>
      <c r="O480" s="42"/>
      <c r="P480" s="19"/>
      <c r="Q480" s="19"/>
      <c r="R480" s="41"/>
      <c r="S480" s="42"/>
      <c r="T480" s="22"/>
      <c r="U480" s="22"/>
      <c r="V480" s="41"/>
      <c r="W480" s="42"/>
      <c r="X480" s="22"/>
      <c r="Y480" s="22"/>
      <c r="Z480" s="41"/>
      <c r="AA480" s="42"/>
      <c r="AB480" s="22"/>
      <c r="AC480" s="22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1647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1647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1647</v>
      </c>
      <c r="B483" s="37" t="s">
        <v>963</v>
      </c>
      <c r="C483" s="38" t="s">
        <v>964</v>
      </c>
      <c r="D483" s="24">
        <f t="shared" si="14"/>
        <v>5000</v>
      </c>
      <c r="E483" s="32">
        <f t="shared" si="15"/>
        <v>204310.5</v>
      </c>
      <c r="F483" s="28"/>
      <c r="G483" s="29"/>
      <c r="H483" s="19"/>
      <c r="I483" s="19"/>
      <c r="J483" s="39">
        <v>0</v>
      </c>
      <c r="K483" s="40">
        <v>16698</v>
      </c>
      <c r="L483" s="19">
        <v>5000</v>
      </c>
      <c r="M483" s="19">
        <v>46000.5</v>
      </c>
      <c r="N483" s="39">
        <v>0</v>
      </c>
      <c r="O483" s="40">
        <v>11312</v>
      </c>
      <c r="P483" s="22">
        <v>0</v>
      </c>
      <c r="Q483" s="22">
        <v>5300</v>
      </c>
      <c r="R483" s="39">
        <v>0</v>
      </c>
      <c r="S483" s="40">
        <v>125000</v>
      </c>
      <c r="T483" s="19"/>
      <c r="U483" s="19"/>
      <c r="V483" s="39"/>
      <c r="W483" s="40"/>
      <c r="X483" s="19"/>
      <c r="Y483" s="19"/>
      <c r="Z483" s="39"/>
      <c r="AA483" s="40"/>
      <c r="AB483" s="19"/>
      <c r="AC483" s="19"/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1647</v>
      </c>
      <c r="B484" s="37" t="s">
        <v>965</v>
      </c>
      <c r="C484" s="38" t="s">
        <v>966</v>
      </c>
      <c r="D484" s="24">
        <f t="shared" si="14"/>
        <v>9059.8700000000008</v>
      </c>
      <c r="E484" s="32">
        <f t="shared" si="15"/>
        <v>5428934.6900000004</v>
      </c>
      <c r="F484" s="30">
        <v>0</v>
      </c>
      <c r="G484" s="31">
        <v>296796.65999999997</v>
      </c>
      <c r="H484" s="22">
        <v>9059.8700000000008</v>
      </c>
      <c r="I484" s="22">
        <v>294404.5</v>
      </c>
      <c r="J484" s="41">
        <v>0</v>
      </c>
      <c r="K484" s="42">
        <v>307170.21999999997</v>
      </c>
      <c r="L484" s="22">
        <v>0</v>
      </c>
      <c r="M484" s="22">
        <v>371089.04</v>
      </c>
      <c r="N484" s="41">
        <v>0</v>
      </c>
      <c r="O484" s="42">
        <v>369330.39</v>
      </c>
      <c r="P484" s="19">
        <v>0</v>
      </c>
      <c r="Q484" s="19">
        <v>3426720.48</v>
      </c>
      <c r="R484" s="41">
        <v>0</v>
      </c>
      <c r="S484" s="42">
        <v>363423.4</v>
      </c>
      <c r="T484" s="22"/>
      <c r="U484" s="22"/>
      <c r="V484" s="41"/>
      <c r="W484" s="42"/>
      <c r="X484" s="22"/>
      <c r="Y484" s="22"/>
      <c r="Z484" s="41"/>
      <c r="AA484" s="42"/>
      <c r="AB484" s="22"/>
      <c r="AC484" s="22"/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1647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1647</v>
      </c>
      <c r="B486" s="37" t="s">
        <v>969</v>
      </c>
      <c r="C486" s="38" t="s">
        <v>970</v>
      </c>
      <c r="D486" s="24">
        <f t="shared" si="14"/>
        <v>0.82</v>
      </c>
      <c r="E486" s="32">
        <f t="shared" si="15"/>
        <v>216800.59000000003</v>
      </c>
      <c r="F486" s="28"/>
      <c r="G486" s="29"/>
      <c r="H486" s="19"/>
      <c r="I486" s="19"/>
      <c r="J486" s="39">
        <v>0</v>
      </c>
      <c r="K486" s="40">
        <v>72318.36</v>
      </c>
      <c r="L486" s="19">
        <v>0.82</v>
      </c>
      <c r="M486" s="19">
        <v>0</v>
      </c>
      <c r="N486" s="39">
        <v>0</v>
      </c>
      <c r="O486" s="40">
        <v>0</v>
      </c>
      <c r="P486" s="22">
        <v>0</v>
      </c>
      <c r="Q486" s="22">
        <v>144482.23000000001</v>
      </c>
      <c r="R486" s="39">
        <v>0</v>
      </c>
      <c r="S486" s="40">
        <v>0</v>
      </c>
      <c r="T486" s="19"/>
      <c r="U486" s="19"/>
      <c r="V486" s="39"/>
      <c r="W486" s="40"/>
      <c r="X486" s="19"/>
      <c r="Y486" s="19"/>
      <c r="Z486" s="39"/>
      <c r="AA486" s="40"/>
      <c r="AB486" s="19"/>
      <c r="AC486" s="19"/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1647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1647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71000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>
        <v>0</v>
      </c>
      <c r="Q488" s="22">
        <v>71000</v>
      </c>
      <c r="R488" s="41">
        <v>0</v>
      </c>
      <c r="S488" s="42">
        <v>0</v>
      </c>
      <c r="T488" s="22"/>
      <c r="U488" s="22"/>
      <c r="V488" s="41"/>
      <c r="W488" s="42"/>
      <c r="X488" s="22"/>
      <c r="Y488" s="22"/>
      <c r="Z488" s="41"/>
      <c r="AA488" s="42"/>
      <c r="AB488" s="22"/>
      <c r="AC488" s="22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1647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1647</v>
      </c>
      <c r="B490" s="37" t="s">
        <v>975</v>
      </c>
      <c r="C490" s="38" t="s">
        <v>976</v>
      </c>
      <c r="D490" s="24">
        <f t="shared" si="14"/>
        <v>0</v>
      </c>
      <c r="E490" s="32">
        <f t="shared" si="15"/>
        <v>102620570.39999999</v>
      </c>
      <c r="F490" s="28">
        <v>0</v>
      </c>
      <c r="G490" s="29">
        <v>14539818.060000001</v>
      </c>
      <c r="H490" s="19">
        <v>0</v>
      </c>
      <c r="I490" s="19">
        <v>14594193.539999999</v>
      </c>
      <c r="J490" s="39">
        <v>0</v>
      </c>
      <c r="K490" s="40">
        <v>14932154.18</v>
      </c>
      <c r="L490" s="19">
        <v>0</v>
      </c>
      <c r="M490" s="19">
        <v>14652581.289999999</v>
      </c>
      <c r="N490" s="39">
        <v>0</v>
      </c>
      <c r="O490" s="40">
        <v>14648420</v>
      </c>
      <c r="P490" s="22">
        <v>0</v>
      </c>
      <c r="Q490" s="22">
        <v>14644420</v>
      </c>
      <c r="R490" s="39">
        <v>0</v>
      </c>
      <c r="S490" s="40">
        <v>14608983.33</v>
      </c>
      <c r="T490" s="19"/>
      <c r="U490" s="19"/>
      <c r="V490" s="39"/>
      <c r="W490" s="40"/>
      <c r="X490" s="19"/>
      <c r="Y490" s="19"/>
      <c r="Z490" s="39"/>
      <c r="AA490" s="40"/>
      <c r="AB490" s="19"/>
      <c r="AC490" s="19"/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1647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/>
      <c r="Y491" s="19"/>
      <c r="Z491" s="39"/>
      <c r="AA491" s="40"/>
      <c r="AB491" s="19"/>
      <c r="AC491" s="19"/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1647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7734357.3599999994</v>
      </c>
      <c r="F492" s="28">
        <v>0</v>
      </c>
      <c r="G492" s="29">
        <v>22842.54</v>
      </c>
      <c r="H492" s="19">
        <v>0</v>
      </c>
      <c r="I492" s="19">
        <v>22842.54</v>
      </c>
      <c r="J492" s="39">
        <v>0</v>
      </c>
      <c r="K492" s="40">
        <v>22842.54</v>
      </c>
      <c r="L492" s="19">
        <v>0</v>
      </c>
      <c r="M492" s="19">
        <v>4588492.2</v>
      </c>
      <c r="N492" s="39">
        <v>0</v>
      </c>
      <c r="O492" s="40">
        <v>1072090.27</v>
      </c>
      <c r="P492" s="19">
        <v>0</v>
      </c>
      <c r="Q492" s="19">
        <v>1003948.27</v>
      </c>
      <c r="R492" s="39">
        <v>0</v>
      </c>
      <c r="S492" s="40">
        <v>1001299</v>
      </c>
      <c r="T492" s="19"/>
      <c r="U492" s="19"/>
      <c r="V492" s="39"/>
      <c r="W492" s="40"/>
      <c r="X492" s="19"/>
      <c r="Y492" s="19"/>
      <c r="Z492" s="39"/>
      <c r="AA492" s="40"/>
      <c r="AB492" s="19"/>
      <c r="AC492" s="19"/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1647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/>
      <c r="AA493" s="42"/>
      <c r="AB493" s="22"/>
      <c r="AC493" s="22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1647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1647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4611623.4200000009</v>
      </c>
      <c r="F495" s="28">
        <v>0</v>
      </c>
      <c r="G495" s="29">
        <v>580266.80000000005</v>
      </c>
      <c r="H495" s="19">
        <v>0</v>
      </c>
      <c r="I495" s="19">
        <v>643845.80000000005</v>
      </c>
      <c r="J495" s="39">
        <v>0</v>
      </c>
      <c r="K495" s="40">
        <v>799492.25</v>
      </c>
      <c r="L495" s="19">
        <v>0</v>
      </c>
      <c r="M495" s="19">
        <v>681292.37</v>
      </c>
      <c r="N495" s="39">
        <v>0</v>
      </c>
      <c r="O495" s="40">
        <v>655640.30000000005</v>
      </c>
      <c r="P495" s="22">
        <v>0</v>
      </c>
      <c r="Q495" s="22">
        <v>671112.1</v>
      </c>
      <c r="R495" s="39">
        <v>0</v>
      </c>
      <c r="S495" s="40">
        <v>579973.80000000005</v>
      </c>
      <c r="T495" s="19"/>
      <c r="U495" s="19"/>
      <c r="V495" s="39"/>
      <c r="W495" s="40"/>
      <c r="X495" s="19"/>
      <c r="Y495" s="19"/>
      <c r="Z495" s="39"/>
      <c r="AA495" s="40"/>
      <c r="AB495" s="19"/>
      <c r="AC495" s="19"/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1647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1647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1647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1647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1647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1647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1647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/>
      <c r="AC502" s="22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1647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0</v>
      </c>
      <c r="F503" s="30"/>
      <c r="G503" s="31"/>
      <c r="H503" s="22"/>
      <c r="I503" s="22"/>
      <c r="J503" s="41"/>
      <c r="K503" s="42"/>
      <c r="L503" s="22"/>
      <c r="M503" s="22"/>
      <c r="N503" s="41"/>
      <c r="O503" s="42"/>
      <c r="P503" s="22"/>
      <c r="Q503" s="22"/>
      <c r="R503" s="41"/>
      <c r="S503" s="42"/>
      <c r="T503" s="22"/>
      <c r="U503" s="22"/>
      <c r="V503" s="41"/>
      <c r="W503" s="42"/>
      <c r="X503" s="22"/>
      <c r="Y503" s="22"/>
      <c r="Z503" s="41"/>
      <c r="AA503" s="42"/>
      <c r="AB503" s="22"/>
      <c r="AC503" s="22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1647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144448.6</v>
      </c>
      <c r="F504" s="28"/>
      <c r="G504" s="29"/>
      <c r="H504" s="19"/>
      <c r="I504" s="19"/>
      <c r="J504" s="39">
        <v>0</v>
      </c>
      <c r="K504" s="40">
        <v>4391.2</v>
      </c>
      <c r="L504" s="19">
        <v>0</v>
      </c>
      <c r="M504" s="19">
        <v>0</v>
      </c>
      <c r="N504" s="39">
        <v>0</v>
      </c>
      <c r="O504" s="40">
        <v>0</v>
      </c>
      <c r="P504" s="22">
        <v>0</v>
      </c>
      <c r="Q504" s="22">
        <v>131372.4</v>
      </c>
      <c r="R504" s="39">
        <v>0</v>
      </c>
      <c r="S504" s="40">
        <v>8685</v>
      </c>
      <c r="T504" s="19"/>
      <c r="U504" s="19"/>
      <c r="V504" s="39"/>
      <c r="W504" s="40"/>
      <c r="X504" s="19"/>
      <c r="Y504" s="19"/>
      <c r="Z504" s="39"/>
      <c r="AA504" s="40"/>
      <c r="AB504" s="19"/>
      <c r="AC504" s="19"/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1647</v>
      </c>
      <c r="B505" s="37" t="s">
        <v>1005</v>
      </c>
      <c r="C505" s="38" t="s">
        <v>1006</v>
      </c>
      <c r="D505" s="24">
        <f t="shared" si="14"/>
        <v>0</v>
      </c>
      <c r="E505" s="32">
        <f t="shared" si="15"/>
        <v>3023057</v>
      </c>
      <c r="F505" s="28">
        <v>0</v>
      </c>
      <c r="G505" s="29">
        <v>479183</v>
      </c>
      <c r="H505" s="19">
        <v>0</v>
      </c>
      <c r="I505" s="19">
        <v>460803</v>
      </c>
      <c r="J505" s="39">
        <v>0</v>
      </c>
      <c r="K505" s="40">
        <v>479437</v>
      </c>
      <c r="L505" s="19">
        <v>0</v>
      </c>
      <c r="M505" s="19">
        <v>426013</v>
      </c>
      <c r="N505" s="39">
        <v>0</v>
      </c>
      <c r="O505" s="40">
        <v>413074</v>
      </c>
      <c r="P505" s="19">
        <v>0</v>
      </c>
      <c r="Q505" s="19">
        <v>374671</v>
      </c>
      <c r="R505" s="39">
        <v>0</v>
      </c>
      <c r="S505" s="40">
        <v>389876</v>
      </c>
      <c r="T505" s="19"/>
      <c r="U505" s="19"/>
      <c r="V505" s="39"/>
      <c r="W505" s="40"/>
      <c r="X505" s="19"/>
      <c r="Y505" s="19"/>
      <c r="Z505" s="39"/>
      <c r="AA505" s="40"/>
      <c r="AB505" s="19"/>
      <c r="AC505" s="19"/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1647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1647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0</v>
      </c>
      <c r="F507" s="30"/>
      <c r="G507" s="31"/>
      <c r="H507" s="22"/>
      <c r="I507" s="22"/>
      <c r="J507" s="41"/>
      <c r="K507" s="42"/>
      <c r="L507" s="22"/>
      <c r="M507" s="22"/>
      <c r="N507" s="41"/>
      <c r="O507" s="42"/>
      <c r="P507" s="19"/>
      <c r="Q507" s="19"/>
      <c r="R507" s="41"/>
      <c r="S507" s="42"/>
      <c r="T507" s="22"/>
      <c r="U507" s="22"/>
      <c r="V507" s="41"/>
      <c r="W507" s="42"/>
      <c r="X507" s="22"/>
      <c r="Y507" s="22"/>
      <c r="Z507" s="41"/>
      <c r="AA507" s="42"/>
      <c r="AB507" s="22"/>
      <c r="AC507" s="22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1647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1647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210000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>
        <v>0</v>
      </c>
      <c r="S509" s="40">
        <v>210000</v>
      </c>
      <c r="T509" s="19"/>
      <c r="U509" s="19"/>
      <c r="V509" s="39"/>
      <c r="W509" s="40"/>
      <c r="X509" s="19"/>
      <c r="Y509" s="19"/>
      <c r="Z509" s="39"/>
      <c r="AA509" s="40"/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1647</v>
      </c>
      <c r="B510" s="37" t="s">
        <v>1015</v>
      </c>
      <c r="C510" s="38" t="s">
        <v>1016</v>
      </c>
      <c r="D510" s="24">
        <f t="shared" si="14"/>
        <v>416379.5</v>
      </c>
      <c r="E510" s="32">
        <f t="shared" si="15"/>
        <v>2735618.1</v>
      </c>
      <c r="F510" s="28">
        <v>0</v>
      </c>
      <c r="G510" s="29">
        <v>165779.75</v>
      </c>
      <c r="H510" s="19">
        <v>32724</v>
      </c>
      <c r="I510" s="19">
        <v>1483241.64</v>
      </c>
      <c r="J510" s="39">
        <v>37996</v>
      </c>
      <c r="K510" s="40">
        <v>350706.59</v>
      </c>
      <c r="L510" s="19">
        <v>98184.5</v>
      </c>
      <c r="M510" s="19">
        <v>64224.97</v>
      </c>
      <c r="N510" s="39">
        <v>7699</v>
      </c>
      <c r="O510" s="40">
        <v>124067.79</v>
      </c>
      <c r="P510" s="19">
        <v>238521</v>
      </c>
      <c r="Q510" s="19">
        <v>133296.66</v>
      </c>
      <c r="R510" s="39">
        <v>1255</v>
      </c>
      <c r="S510" s="40">
        <v>414300.7</v>
      </c>
      <c r="T510" s="19"/>
      <c r="U510" s="19"/>
      <c r="V510" s="39"/>
      <c r="W510" s="40"/>
      <c r="X510" s="19"/>
      <c r="Y510" s="19"/>
      <c r="Z510" s="39"/>
      <c r="AA510" s="40"/>
      <c r="AB510" s="19"/>
      <c r="AC510" s="19"/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1647</v>
      </c>
      <c r="B511" s="37" t="s">
        <v>1017</v>
      </c>
      <c r="C511" s="38" t="s">
        <v>1018</v>
      </c>
      <c r="D511" s="24">
        <f t="shared" si="14"/>
        <v>0</v>
      </c>
      <c r="E511" s="32">
        <f t="shared" si="15"/>
        <v>0</v>
      </c>
      <c r="F511" s="30"/>
      <c r="G511" s="31"/>
      <c r="H511" s="22"/>
      <c r="I511" s="22"/>
      <c r="J511" s="41"/>
      <c r="K511" s="42"/>
      <c r="L511" s="22"/>
      <c r="M511" s="22"/>
      <c r="N511" s="41"/>
      <c r="O511" s="42"/>
      <c r="P511" s="19"/>
      <c r="Q511" s="19"/>
      <c r="R511" s="41"/>
      <c r="S511" s="42"/>
      <c r="T511" s="22"/>
      <c r="U511" s="22"/>
      <c r="V511" s="41"/>
      <c r="W511" s="42"/>
      <c r="X511" s="22"/>
      <c r="Y511" s="22"/>
      <c r="Z511" s="41"/>
      <c r="AA511" s="42"/>
      <c r="AB511" s="22"/>
      <c r="AC511" s="22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1647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1647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1647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1647</v>
      </c>
      <c r="B515" s="37" t="s">
        <v>1025</v>
      </c>
      <c r="C515" s="38" t="s">
        <v>1026</v>
      </c>
      <c r="D515" s="24">
        <f t="shared" si="14"/>
        <v>0</v>
      </c>
      <c r="E515" s="32">
        <f t="shared" si="15"/>
        <v>246640</v>
      </c>
      <c r="F515" s="30"/>
      <c r="G515" s="31"/>
      <c r="H515" s="22"/>
      <c r="I515" s="22"/>
      <c r="J515" s="41">
        <v>0</v>
      </c>
      <c r="K515" s="42">
        <v>50000</v>
      </c>
      <c r="L515" s="22">
        <v>0</v>
      </c>
      <c r="M515" s="22">
        <v>0</v>
      </c>
      <c r="N515" s="41">
        <v>0</v>
      </c>
      <c r="O515" s="42">
        <v>0</v>
      </c>
      <c r="P515" s="22">
        <v>0</v>
      </c>
      <c r="Q515" s="22">
        <v>0</v>
      </c>
      <c r="R515" s="41">
        <v>0</v>
      </c>
      <c r="S515" s="42">
        <v>196640</v>
      </c>
      <c r="T515" s="22"/>
      <c r="U515" s="22"/>
      <c r="V515" s="41"/>
      <c r="W515" s="42"/>
      <c r="X515" s="22"/>
      <c r="Y515" s="22"/>
      <c r="Z515" s="41"/>
      <c r="AA515" s="42"/>
      <c r="AB515" s="22"/>
      <c r="AC515" s="22"/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1647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1647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0</v>
      </c>
      <c r="F517" s="30"/>
      <c r="G517" s="31"/>
      <c r="H517" s="22"/>
      <c r="I517" s="22"/>
      <c r="J517" s="41"/>
      <c r="K517" s="42"/>
      <c r="L517" s="22"/>
      <c r="M517" s="22"/>
      <c r="N517" s="41"/>
      <c r="O517" s="42"/>
      <c r="P517" s="22"/>
      <c r="Q517" s="22"/>
      <c r="R517" s="41"/>
      <c r="S517" s="42"/>
      <c r="T517" s="22"/>
      <c r="U517" s="22"/>
      <c r="V517" s="41"/>
      <c r="W517" s="42"/>
      <c r="X517" s="22"/>
      <c r="Y517" s="22"/>
      <c r="Z517" s="41"/>
      <c r="AA517" s="42"/>
      <c r="AB517" s="22"/>
      <c r="AC517" s="22"/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1647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1647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1647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0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/>
      <c r="U520" s="22"/>
      <c r="V520" s="41"/>
      <c r="W520" s="42"/>
      <c r="X520" s="22"/>
      <c r="Y520" s="22"/>
      <c r="Z520" s="41"/>
      <c r="AA520" s="42"/>
      <c r="AB520" s="22"/>
      <c r="AC520" s="22"/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1647</v>
      </c>
      <c r="B521" s="37" t="s">
        <v>1037</v>
      </c>
      <c r="C521" s="38" t="s">
        <v>1038</v>
      </c>
      <c r="D521" s="24">
        <f t="shared" si="16"/>
        <v>0</v>
      </c>
      <c r="E521" s="32">
        <f t="shared" si="17"/>
        <v>700500</v>
      </c>
      <c r="F521" s="28">
        <v>0</v>
      </c>
      <c r="G521" s="29">
        <v>53190</v>
      </c>
      <c r="H521" s="19">
        <v>0</v>
      </c>
      <c r="I521" s="19">
        <v>61200</v>
      </c>
      <c r="J521" s="39">
        <v>0</v>
      </c>
      <c r="K521" s="40">
        <v>61170</v>
      </c>
      <c r="L521" s="19">
        <v>0</v>
      </c>
      <c r="M521" s="19">
        <v>82050</v>
      </c>
      <c r="N521" s="39">
        <v>0</v>
      </c>
      <c r="O521" s="40">
        <v>71640</v>
      </c>
      <c r="P521" s="22">
        <v>0</v>
      </c>
      <c r="Q521" s="22">
        <v>197400</v>
      </c>
      <c r="R521" s="39">
        <v>0</v>
      </c>
      <c r="S521" s="40">
        <v>173850</v>
      </c>
      <c r="T521" s="19"/>
      <c r="U521" s="19"/>
      <c r="V521" s="39"/>
      <c r="W521" s="40"/>
      <c r="X521" s="19"/>
      <c r="Y521" s="19"/>
      <c r="Z521" s="39"/>
      <c r="AA521" s="40"/>
      <c r="AB521" s="19"/>
      <c r="AC521" s="19"/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1647</v>
      </c>
      <c r="B522" s="37" t="s">
        <v>1039</v>
      </c>
      <c r="C522" s="38" t="s">
        <v>1040</v>
      </c>
      <c r="D522" s="24">
        <f t="shared" si="16"/>
        <v>82604190.319999993</v>
      </c>
      <c r="E522" s="32">
        <f t="shared" si="17"/>
        <v>0</v>
      </c>
      <c r="F522" s="28">
        <v>11773310</v>
      </c>
      <c r="G522" s="29">
        <v>0</v>
      </c>
      <c r="H522" s="19">
        <v>11772890</v>
      </c>
      <c r="I522" s="19">
        <v>0</v>
      </c>
      <c r="J522" s="39">
        <v>11902699.029999999</v>
      </c>
      <c r="K522" s="40">
        <v>0</v>
      </c>
      <c r="L522" s="19">
        <v>11807871.289999999</v>
      </c>
      <c r="M522" s="19">
        <v>0</v>
      </c>
      <c r="N522" s="39">
        <v>11809560</v>
      </c>
      <c r="O522" s="40">
        <v>0</v>
      </c>
      <c r="P522" s="19">
        <v>11805560</v>
      </c>
      <c r="Q522" s="19">
        <v>0</v>
      </c>
      <c r="R522" s="39">
        <v>11732300</v>
      </c>
      <c r="S522" s="40">
        <v>0</v>
      </c>
      <c r="T522" s="19"/>
      <c r="U522" s="19"/>
      <c r="V522" s="39"/>
      <c r="W522" s="40"/>
      <c r="X522" s="19"/>
      <c r="Y522" s="19"/>
      <c r="Z522" s="39"/>
      <c r="AA522" s="40"/>
      <c r="AB522" s="19"/>
      <c r="AC522" s="19"/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1647</v>
      </c>
      <c r="B523" s="37" t="s">
        <v>1041</v>
      </c>
      <c r="C523" s="38" t="s">
        <v>1042</v>
      </c>
      <c r="D523" s="24">
        <f t="shared" si="16"/>
        <v>4789450</v>
      </c>
      <c r="E523" s="32">
        <f t="shared" si="17"/>
        <v>0</v>
      </c>
      <c r="F523" s="28">
        <v>638920</v>
      </c>
      <c r="G523" s="29">
        <v>0</v>
      </c>
      <c r="H523" s="19">
        <v>689480</v>
      </c>
      <c r="I523" s="19">
        <v>0</v>
      </c>
      <c r="J523" s="39">
        <v>689480</v>
      </c>
      <c r="K523" s="40">
        <v>0</v>
      </c>
      <c r="L523" s="19">
        <v>697280</v>
      </c>
      <c r="M523" s="19">
        <v>0</v>
      </c>
      <c r="N523" s="39">
        <v>691430</v>
      </c>
      <c r="O523" s="40">
        <v>0</v>
      </c>
      <c r="P523" s="19">
        <v>691430</v>
      </c>
      <c r="Q523" s="19">
        <v>0</v>
      </c>
      <c r="R523" s="39">
        <v>691430</v>
      </c>
      <c r="S523" s="40">
        <v>0</v>
      </c>
      <c r="T523" s="19"/>
      <c r="U523" s="19"/>
      <c r="V523" s="39"/>
      <c r="W523" s="40"/>
      <c r="X523" s="19"/>
      <c r="Y523" s="19"/>
      <c r="Z523" s="39"/>
      <c r="AA523" s="40"/>
      <c r="AB523" s="19"/>
      <c r="AC523" s="19"/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1647</v>
      </c>
      <c r="B524" s="37" t="s">
        <v>1043</v>
      </c>
      <c r="C524" s="38" t="s">
        <v>1044</v>
      </c>
      <c r="D524" s="24">
        <f t="shared" si="16"/>
        <v>287093.54000000004</v>
      </c>
      <c r="E524" s="32">
        <f t="shared" si="17"/>
        <v>0</v>
      </c>
      <c r="F524" s="28">
        <v>19800</v>
      </c>
      <c r="G524" s="29">
        <v>0</v>
      </c>
      <c r="H524" s="19">
        <v>50793.54</v>
      </c>
      <c r="I524" s="19">
        <v>0</v>
      </c>
      <c r="J524" s="39">
        <v>43300</v>
      </c>
      <c r="K524" s="40">
        <v>0</v>
      </c>
      <c r="L524" s="19">
        <v>43300</v>
      </c>
      <c r="M524" s="19">
        <v>0</v>
      </c>
      <c r="N524" s="39">
        <v>43300</v>
      </c>
      <c r="O524" s="40">
        <v>0</v>
      </c>
      <c r="P524" s="19">
        <v>43300</v>
      </c>
      <c r="Q524" s="19">
        <v>0</v>
      </c>
      <c r="R524" s="39">
        <v>43300</v>
      </c>
      <c r="S524" s="40">
        <v>0</v>
      </c>
      <c r="T524" s="19"/>
      <c r="U524" s="19"/>
      <c r="V524" s="39"/>
      <c r="W524" s="40"/>
      <c r="X524" s="19"/>
      <c r="Y524" s="19"/>
      <c r="Z524" s="39"/>
      <c r="AA524" s="40"/>
      <c r="AB524" s="19"/>
      <c r="AC524" s="19"/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1647</v>
      </c>
      <c r="B525" s="37" t="s">
        <v>1045</v>
      </c>
      <c r="C525" s="38" t="s">
        <v>1046</v>
      </c>
      <c r="D525" s="24">
        <f t="shared" si="16"/>
        <v>4726853.8599999994</v>
      </c>
      <c r="E525" s="32">
        <f t="shared" si="17"/>
        <v>0</v>
      </c>
      <c r="F525" s="28">
        <v>662200</v>
      </c>
      <c r="G525" s="29">
        <v>0</v>
      </c>
      <c r="H525" s="19">
        <v>662200</v>
      </c>
      <c r="I525" s="19">
        <v>0</v>
      </c>
      <c r="J525" s="39">
        <v>720683.86</v>
      </c>
      <c r="K525" s="40">
        <v>0</v>
      </c>
      <c r="L525" s="19">
        <v>668500</v>
      </c>
      <c r="M525" s="19">
        <v>0</v>
      </c>
      <c r="N525" s="39">
        <v>668500</v>
      </c>
      <c r="O525" s="40">
        <v>0</v>
      </c>
      <c r="P525" s="19">
        <v>668500</v>
      </c>
      <c r="Q525" s="19">
        <v>0</v>
      </c>
      <c r="R525" s="39">
        <v>676270</v>
      </c>
      <c r="S525" s="40">
        <v>0</v>
      </c>
      <c r="T525" s="19"/>
      <c r="U525" s="19"/>
      <c r="V525" s="39"/>
      <c r="W525" s="40"/>
      <c r="X525" s="19"/>
      <c r="Y525" s="19"/>
      <c r="Z525" s="39"/>
      <c r="AA525" s="40"/>
      <c r="AB525" s="19"/>
      <c r="AC525" s="19"/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1647</v>
      </c>
      <c r="B526" s="37" t="s">
        <v>1047</v>
      </c>
      <c r="C526" s="38" t="s">
        <v>1048</v>
      </c>
      <c r="D526" s="24">
        <f t="shared" si="16"/>
        <v>277200</v>
      </c>
      <c r="E526" s="32">
        <f t="shared" si="17"/>
        <v>0</v>
      </c>
      <c r="F526" s="28">
        <v>39600</v>
      </c>
      <c r="G526" s="29">
        <v>0</v>
      </c>
      <c r="H526" s="19">
        <v>39600</v>
      </c>
      <c r="I526" s="19">
        <v>0</v>
      </c>
      <c r="J526" s="39">
        <v>39600</v>
      </c>
      <c r="K526" s="40">
        <v>0</v>
      </c>
      <c r="L526" s="19">
        <v>39600</v>
      </c>
      <c r="M526" s="19">
        <v>0</v>
      </c>
      <c r="N526" s="39">
        <v>39600</v>
      </c>
      <c r="O526" s="40">
        <v>0</v>
      </c>
      <c r="P526" s="19">
        <v>39600</v>
      </c>
      <c r="Q526" s="19">
        <v>0</v>
      </c>
      <c r="R526" s="39">
        <v>39600</v>
      </c>
      <c r="S526" s="40">
        <v>0</v>
      </c>
      <c r="T526" s="19"/>
      <c r="U526" s="19"/>
      <c r="V526" s="39"/>
      <c r="W526" s="40"/>
      <c r="X526" s="19"/>
      <c r="Y526" s="19"/>
      <c r="Z526" s="39"/>
      <c r="AA526" s="40"/>
      <c r="AB526" s="19"/>
      <c r="AC526" s="19"/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1647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1647</v>
      </c>
      <c r="B528" s="37" t="s">
        <v>1051</v>
      </c>
      <c r="C528" s="38" t="s">
        <v>1052</v>
      </c>
      <c r="D528" s="24">
        <f t="shared" si="16"/>
        <v>24127.320000000003</v>
      </c>
      <c r="E528" s="32">
        <f t="shared" si="17"/>
        <v>0</v>
      </c>
      <c r="F528" s="30">
        <v>1874.54</v>
      </c>
      <c r="G528" s="31">
        <v>0</v>
      </c>
      <c r="H528" s="22">
        <v>1874.54</v>
      </c>
      <c r="I528" s="22">
        <v>0</v>
      </c>
      <c r="J528" s="41">
        <v>1874.54</v>
      </c>
      <c r="K528" s="42">
        <v>0</v>
      </c>
      <c r="L528" s="22">
        <v>10461.26</v>
      </c>
      <c r="M528" s="22">
        <v>0</v>
      </c>
      <c r="N528" s="41">
        <v>4021.22</v>
      </c>
      <c r="O528" s="42">
        <v>0</v>
      </c>
      <c r="P528" s="22">
        <v>4021.22</v>
      </c>
      <c r="Q528" s="22">
        <v>0</v>
      </c>
      <c r="R528" s="41">
        <v>0</v>
      </c>
      <c r="S528" s="42">
        <v>0</v>
      </c>
      <c r="T528" s="22"/>
      <c r="U528" s="22"/>
      <c r="V528" s="41"/>
      <c r="W528" s="42"/>
      <c r="X528" s="22"/>
      <c r="Y528" s="22"/>
      <c r="Z528" s="41"/>
      <c r="AA528" s="42"/>
      <c r="AB528" s="22"/>
      <c r="AC528" s="22"/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1647</v>
      </c>
      <c r="B529" s="37" t="s">
        <v>1053</v>
      </c>
      <c r="C529" s="38" t="s">
        <v>1054</v>
      </c>
      <c r="D529" s="24">
        <f t="shared" si="16"/>
        <v>2754.3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>
        <v>1836.2</v>
      </c>
      <c r="M529" s="22">
        <v>0</v>
      </c>
      <c r="N529" s="41">
        <v>459.05</v>
      </c>
      <c r="O529" s="42">
        <v>0</v>
      </c>
      <c r="P529" s="22">
        <v>459.05</v>
      </c>
      <c r="Q529" s="22">
        <v>0</v>
      </c>
      <c r="R529" s="41">
        <v>0</v>
      </c>
      <c r="S529" s="42">
        <v>0</v>
      </c>
      <c r="T529" s="22"/>
      <c r="U529" s="22"/>
      <c r="V529" s="41"/>
      <c r="W529" s="42"/>
      <c r="X529" s="22"/>
      <c r="Y529" s="22"/>
      <c r="Z529" s="41"/>
      <c r="AA529" s="42"/>
      <c r="AB529" s="22"/>
      <c r="AC529" s="22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1647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1647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1647</v>
      </c>
      <c r="B532" s="37" t="s">
        <v>1059</v>
      </c>
      <c r="C532" s="38" t="s">
        <v>1060</v>
      </c>
      <c r="D532" s="24">
        <f t="shared" si="16"/>
        <v>1542170</v>
      </c>
      <c r="E532" s="32">
        <f t="shared" si="17"/>
        <v>0</v>
      </c>
      <c r="F532" s="28">
        <v>220310</v>
      </c>
      <c r="G532" s="29">
        <v>0</v>
      </c>
      <c r="H532" s="19">
        <v>220310</v>
      </c>
      <c r="I532" s="19">
        <v>0</v>
      </c>
      <c r="J532" s="39">
        <v>220310</v>
      </c>
      <c r="K532" s="40">
        <v>0</v>
      </c>
      <c r="L532" s="19">
        <v>220310</v>
      </c>
      <c r="M532" s="19">
        <v>0</v>
      </c>
      <c r="N532" s="39">
        <v>220310</v>
      </c>
      <c r="O532" s="40">
        <v>0</v>
      </c>
      <c r="P532" s="22">
        <v>220310</v>
      </c>
      <c r="Q532" s="22">
        <v>0</v>
      </c>
      <c r="R532" s="39">
        <v>220310</v>
      </c>
      <c r="S532" s="40">
        <v>0</v>
      </c>
      <c r="T532" s="19"/>
      <c r="U532" s="19"/>
      <c r="V532" s="39"/>
      <c r="W532" s="40"/>
      <c r="X532" s="19"/>
      <c r="Y532" s="19"/>
      <c r="Z532" s="39"/>
      <c r="AA532" s="40"/>
      <c r="AB532" s="19"/>
      <c r="AC532" s="19"/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1647</v>
      </c>
      <c r="B533" s="37" t="s">
        <v>1061</v>
      </c>
      <c r="C533" s="38" t="s">
        <v>1062</v>
      </c>
      <c r="D533" s="24">
        <f t="shared" si="16"/>
        <v>2871330</v>
      </c>
      <c r="E533" s="32">
        <f t="shared" si="17"/>
        <v>0</v>
      </c>
      <c r="F533" s="28">
        <v>410190</v>
      </c>
      <c r="G533" s="29">
        <v>0</v>
      </c>
      <c r="H533" s="19">
        <v>410190</v>
      </c>
      <c r="I533" s="19">
        <v>0</v>
      </c>
      <c r="J533" s="39">
        <v>410190</v>
      </c>
      <c r="K533" s="40">
        <v>0</v>
      </c>
      <c r="L533" s="19">
        <v>410190</v>
      </c>
      <c r="M533" s="19">
        <v>0</v>
      </c>
      <c r="N533" s="39">
        <v>410190</v>
      </c>
      <c r="O533" s="40">
        <v>0</v>
      </c>
      <c r="P533" s="19">
        <v>410190</v>
      </c>
      <c r="Q533" s="19">
        <v>0</v>
      </c>
      <c r="R533" s="39">
        <v>410190</v>
      </c>
      <c r="S533" s="40">
        <v>0</v>
      </c>
      <c r="T533" s="19"/>
      <c r="U533" s="19"/>
      <c r="V533" s="39"/>
      <c r="W533" s="40"/>
      <c r="X533" s="19"/>
      <c r="Y533" s="19"/>
      <c r="Z533" s="39"/>
      <c r="AA533" s="40"/>
      <c r="AB533" s="19"/>
      <c r="AC533" s="19"/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1647</v>
      </c>
      <c r="B534" s="37" t="s">
        <v>1063</v>
      </c>
      <c r="C534" s="38" t="s">
        <v>1064</v>
      </c>
      <c r="D534" s="24">
        <f t="shared" si="16"/>
        <v>1920732</v>
      </c>
      <c r="E534" s="32">
        <f t="shared" si="17"/>
        <v>7020</v>
      </c>
      <c r="F534" s="28">
        <v>170294</v>
      </c>
      <c r="G534" s="29">
        <v>0</v>
      </c>
      <c r="H534" s="19">
        <v>425775</v>
      </c>
      <c r="I534" s="19">
        <v>1093</v>
      </c>
      <c r="J534" s="39">
        <v>400050</v>
      </c>
      <c r="K534" s="40">
        <v>0</v>
      </c>
      <c r="L534" s="19">
        <v>411280</v>
      </c>
      <c r="M534" s="19">
        <v>5927</v>
      </c>
      <c r="N534" s="39">
        <v>201940</v>
      </c>
      <c r="O534" s="40">
        <v>0</v>
      </c>
      <c r="P534" s="19">
        <v>188213</v>
      </c>
      <c r="Q534" s="19">
        <v>0</v>
      </c>
      <c r="R534" s="39">
        <v>123180</v>
      </c>
      <c r="S534" s="40">
        <v>0</v>
      </c>
      <c r="T534" s="19"/>
      <c r="U534" s="19"/>
      <c r="V534" s="39"/>
      <c r="W534" s="40"/>
      <c r="X534" s="19"/>
      <c r="Y534" s="19"/>
      <c r="Z534" s="39"/>
      <c r="AA534" s="40"/>
      <c r="AB534" s="19"/>
      <c r="AC534" s="19"/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1647</v>
      </c>
      <c r="B535" s="37" t="s">
        <v>1065</v>
      </c>
      <c r="C535" s="38" t="s">
        <v>1066</v>
      </c>
      <c r="D535" s="24">
        <f t="shared" si="16"/>
        <v>1391995</v>
      </c>
      <c r="E535" s="32">
        <f t="shared" si="17"/>
        <v>6420</v>
      </c>
      <c r="F535" s="28">
        <v>464162</v>
      </c>
      <c r="G535" s="29">
        <v>0</v>
      </c>
      <c r="H535" s="19">
        <v>156710</v>
      </c>
      <c r="I535" s="19">
        <v>0</v>
      </c>
      <c r="J535" s="39">
        <v>156710</v>
      </c>
      <c r="K535" s="40">
        <v>0</v>
      </c>
      <c r="L535" s="19">
        <v>156710</v>
      </c>
      <c r="M535" s="19">
        <v>0</v>
      </c>
      <c r="N535" s="39">
        <v>125719</v>
      </c>
      <c r="O535" s="40">
        <v>262</v>
      </c>
      <c r="P535" s="19">
        <v>123180</v>
      </c>
      <c r="Q535" s="19">
        <v>1810</v>
      </c>
      <c r="R535" s="39">
        <v>208804</v>
      </c>
      <c r="S535" s="40">
        <v>4348</v>
      </c>
      <c r="T535" s="19"/>
      <c r="U535" s="19"/>
      <c r="V535" s="39"/>
      <c r="W535" s="40"/>
      <c r="X535" s="19"/>
      <c r="Y535" s="19"/>
      <c r="Z535" s="39"/>
      <c r="AA535" s="40"/>
      <c r="AB535" s="19"/>
      <c r="AC535" s="19"/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1647</v>
      </c>
      <c r="B536" s="37" t="s">
        <v>1067</v>
      </c>
      <c r="C536" s="38" t="s">
        <v>1068</v>
      </c>
      <c r="D536" s="24">
        <f t="shared" si="16"/>
        <v>16576703</v>
      </c>
      <c r="E536" s="32">
        <f t="shared" si="17"/>
        <v>15370</v>
      </c>
      <c r="F536" s="28">
        <v>2278410</v>
      </c>
      <c r="G536" s="29">
        <v>310</v>
      </c>
      <c r="H536" s="19">
        <v>2275650</v>
      </c>
      <c r="I536" s="19">
        <v>966</v>
      </c>
      <c r="J536" s="39">
        <v>2256449</v>
      </c>
      <c r="K536" s="40">
        <v>310</v>
      </c>
      <c r="L536" s="19">
        <v>2231546</v>
      </c>
      <c r="M536" s="19">
        <v>310</v>
      </c>
      <c r="N536" s="39">
        <v>2589552</v>
      </c>
      <c r="O536" s="40">
        <v>4732</v>
      </c>
      <c r="P536" s="19">
        <v>2474931</v>
      </c>
      <c r="Q536" s="19">
        <v>8432</v>
      </c>
      <c r="R536" s="39">
        <v>2470165</v>
      </c>
      <c r="S536" s="40">
        <v>310</v>
      </c>
      <c r="T536" s="19"/>
      <c r="U536" s="19"/>
      <c r="V536" s="39"/>
      <c r="W536" s="40"/>
      <c r="X536" s="19"/>
      <c r="Y536" s="19"/>
      <c r="Z536" s="39"/>
      <c r="AA536" s="40"/>
      <c r="AB536" s="19"/>
      <c r="AC536" s="19"/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1647</v>
      </c>
      <c r="B537" s="37" t="s">
        <v>1069</v>
      </c>
      <c r="C537" s="38" t="s">
        <v>1070</v>
      </c>
      <c r="D537" s="24">
        <f t="shared" si="16"/>
        <v>8558818</v>
      </c>
      <c r="E537" s="32">
        <f t="shared" si="17"/>
        <v>0</v>
      </c>
      <c r="F537" s="28">
        <v>1216600</v>
      </c>
      <c r="G537" s="29">
        <v>0</v>
      </c>
      <c r="H537" s="19">
        <v>1224921</v>
      </c>
      <c r="I537" s="19">
        <v>0</v>
      </c>
      <c r="J537" s="39">
        <v>1219591</v>
      </c>
      <c r="K537" s="40">
        <v>0</v>
      </c>
      <c r="L537" s="19">
        <v>1205528</v>
      </c>
      <c r="M537" s="19">
        <v>0</v>
      </c>
      <c r="N537" s="39">
        <v>1254223</v>
      </c>
      <c r="O537" s="40">
        <v>0</v>
      </c>
      <c r="P537" s="19">
        <v>1219795</v>
      </c>
      <c r="Q537" s="19">
        <v>0</v>
      </c>
      <c r="R537" s="39">
        <v>1218160</v>
      </c>
      <c r="S537" s="40">
        <v>0</v>
      </c>
      <c r="T537" s="19"/>
      <c r="U537" s="19"/>
      <c r="V537" s="39"/>
      <c r="W537" s="40"/>
      <c r="X537" s="19"/>
      <c r="Y537" s="19"/>
      <c r="Z537" s="39"/>
      <c r="AA537" s="40"/>
      <c r="AB537" s="19"/>
      <c r="AC537" s="19"/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1647</v>
      </c>
      <c r="B538" s="37" t="s">
        <v>1071</v>
      </c>
      <c r="C538" s="38" t="s">
        <v>1072</v>
      </c>
      <c r="D538" s="24">
        <f t="shared" si="16"/>
        <v>0</v>
      </c>
      <c r="E538" s="32">
        <f t="shared" si="17"/>
        <v>0</v>
      </c>
      <c r="F538" s="30"/>
      <c r="G538" s="31"/>
      <c r="H538" s="22"/>
      <c r="I538" s="22"/>
      <c r="J538" s="41"/>
      <c r="K538" s="42"/>
      <c r="L538" s="22"/>
      <c r="M538" s="22"/>
      <c r="N538" s="41"/>
      <c r="O538" s="42"/>
      <c r="P538" s="19"/>
      <c r="Q538" s="19"/>
      <c r="R538" s="41"/>
      <c r="S538" s="42"/>
      <c r="T538" s="22"/>
      <c r="U538" s="22"/>
      <c r="V538" s="41"/>
      <c r="W538" s="42"/>
      <c r="X538" s="22"/>
      <c r="Y538" s="22"/>
      <c r="Z538" s="41"/>
      <c r="AA538" s="42"/>
      <c r="AB538" s="22"/>
      <c r="AC538" s="22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1647</v>
      </c>
      <c r="B539" s="37" t="s">
        <v>1073</v>
      </c>
      <c r="C539" s="38" t="s">
        <v>1074</v>
      </c>
      <c r="D539" s="24">
        <f t="shared" si="16"/>
        <v>0</v>
      </c>
      <c r="E539" s="32">
        <f t="shared" si="17"/>
        <v>0</v>
      </c>
      <c r="F539" s="30"/>
      <c r="G539" s="31"/>
      <c r="H539" s="22"/>
      <c r="I539" s="22"/>
      <c r="J539" s="41"/>
      <c r="K539" s="42"/>
      <c r="L539" s="22"/>
      <c r="M539" s="22"/>
      <c r="N539" s="41"/>
      <c r="O539" s="42"/>
      <c r="P539" s="22"/>
      <c r="Q539" s="22"/>
      <c r="R539" s="41"/>
      <c r="S539" s="42"/>
      <c r="T539" s="22"/>
      <c r="U539" s="22"/>
      <c r="V539" s="41"/>
      <c r="W539" s="42"/>
      <c r="X539" s="22"/>
      <c r="Y539" s="22"/>
      <c r="Z539" s="41"/>
      <c r="AA539" s="42"/>
      <c r="AB539" s="22"/>
      <c r="AC539" s="22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1647</v>
      </c>
      <c r="B540" s="37" t="s">
        <v>1075</v>
      </c>
      <c r="C540" s="38" t="s">
        <v>1076</v>
      </c>
      <c r="D540" s="24">
        <f t="shared" si="16"/>
        <v>638330</v>
      </c>
      <c r="E540" s="32">
        <f t="shared" si="17"/>
        <v>0</v>
      </c>
      <c r="F540" s="28">
        <v>91190</v>
      </c>
      <c r="G540" s="29">
        <v>0</v>
      </c>
      <c r="H540" s="19">
        <v>91190</v>
      </c>
      <c r="I540" s="19">
        <v>0</v>
      </c>
      <c r="J540" s="39">
        <v>91190</v>
      </c>
      <c r="K540" s="40">
        <v>0</v>
      </c>
      <c r="L540" s="19">
        <v>91190</v>
      </c>
      <c r="M540" s="19">
        <v>0</v>
      </c>
      <c r="N540" s="39">
        <v>91190</v>
      </c>
      <c r="O540" s="40">
        <v>0</v>
      </c>
      <c r="P540" s="22">
        <v>91190</v>
      </c>
      <c r="Q540" s="22">
        <v>0</v>
      </c>
      <c r="R540" s="39">
        <v>91190</v>
      </c>
      <c r="S540" s="40">
        <v>0</v>
      </c>
      <c r="T540" s="19"/>
      <c r="U540" s="19"/>
      <c r="V540" s="39"/>
      <c r="W540" s="40"/>
      <c r="X540" s="19"/>
      <c r="Y540" s="19"/>
      <c r="Z540" s="39"/>
      <c r="AA540" s="40"/>
      <c r="AB540" s="19"/>
      <c r="AC540" s="19"/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1647</v>
      </c>
      <c r="B541" s="37" t="s">
        <v>1077</v>
      </c>
      <c r="C541" s="38" t="s">
        <v>1078</v>
      </c>
      <c r="D541" s="24">
        <f t="shared" si="16"/>
        <v>3438680</v>
      </c>
      <c r="E541" s="32">
        <f t="shared" si="17"/>
        <v>0</v>
      </c>
      <c r="F541" s="28">
        <v>491240</v>
      </c>
      <c r="G541" s="29">
        <v>0</v>
      </c>
      <c r="H541" s="19">
        <v>491240</v>
      </c>
      <c r="I541" s="19">
        <v>0</v>
      </c>
      <c r="J541" s="39">
        <v>491240</v>
      </c>
      <c r="K541" s="40">
        <v>0</v>
      </c>
      <c r="L541" s="19">
        <v>491240</v>
      </c>
      <c r="M541" s="19">
        <v>0</v>
      </c>
      <c r="N541" s="39">
        <v>491240</v>
      </c>
      <c r="O541" s="40">
        <v>0</v>
      </c>
      <c r="P541" s="19">
        <v>491240</v>
      </c>
      <c r="Q541" s="19">
        <v>0</v>
      </c>
      <c r="R541" s="39">
        <v>491240</v>
      </c>
      <c r="S541" s="40">
        <v>0</v>
      </c>
      <c r="T541" s="19"/>
      <c r="U541" s="19"/>
      <c r="V541" s="39"/>
      <c r="W541" s="40"/>
      <c r="X541" s="19"/>
      <c r="Y541" s="19"/>
      <c r="Z541" s="39"/>
      <c r="AA541" s="40"/>
      <c r="AB541" s="19"/>
      <c r="AC541" s="19"/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1647</v>
      </c>
      <c r="B542" s="37" t="s">
        <v>1079</v>
      </c>
      <c r="C542" s="38" t="s">
        <v>1080</v>
      </c>
      <c r="D542" s="24">
        <f t="shared" si="16"/>
        <v>0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/>
      <c r="AC542" s="22"/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1647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1647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1647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1647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1647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1647</v>
      </c>
      <c r="B548" s="37" t="s">
        <v>1091</v>
      </c>
      <c r="C548" s="38" t="s">
        <v>1092</v>
      </c>
      <c r="D548" s="24">
        <f t="shared" si="16"/>
        <v>1394014.62</v>
      </c>
      <c r="E548" s="32">
        <f t="shared" si="17"/>
        <v>0</v>
      </c>
      <c r="F548" s="28">
        <v>162800</v>
      </c>
      <c r="G548" s="29">
        <v>0</v>
      </c>
      <c r="H548" s="19">
        <v>162800</v>
      </c>
      <c r="I548" s="19">
        <v>0</v>
      </c>
      <c r="J548" s="39">
        <v>319961.28999999998</v>
      </c>
      <c r="K548" s="40">
        <v>0</v>
      </c>
      <c r="L548" s="19">
        <v>179600</v>
      </c>
      <c r="M548" s="19">
        <v>0</v>
      </c>
      <c r="N548" s="39">
        <v>179600</v>
      </c>
      <c r="O548" s="40">
        <v>0</v>
      </c>
      <c r="P548" s="22">
        <v>179600</v>
      </c>
      <c r="Q548" s="22">
        <v>0</v>
      </c>
      <c r="R548" s="39">
        <v>209653.33</v>
      </c>
      <c r="S548" s="40">
        <v>0</v>
      </c>
      <c r="T548" s="19"/>
      <c r="U548" s="19"/>
      <c r="V548" s="39"/>
      <c r="W548" s="40"/>
      <c r="X548" s="19"/>
      <c r="Y548" s="19"/>
      <c r="Z548" s="39"/>
      <c r="AA548" s="40"/>
      <c r="AB548" s="19"/>
      <c r="AC548" s="19"/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1647</v>
      </c>
      <c r="B549" s="37" t="s">
        <v>1093</v>
      </c>
      <c r="C549" s="38" t="s">
        <v>1094</v>
      </c>
      <c r="D549" s="24">
        <f t="shared" si="16"/>
        <v>51258.06</v>
      </c>
      <c r="E549" s="32">
        <f t="shared" si="17"/>
        <v>0</v>
      </c>
      <c r="F549" s="28">
        <v>30258.06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>
        <v>3500</v>
      </c>
      <c r="S549" s="40">
        <v>0</v>
      </c>
      <c r="T549" s="19"/>
      <c r="U549" s="19"/>
      <c r="V549" s="39"/>
      <c r="W549" s="40"/>
      <c r="X549" s="19"/>
      <c r="Y549" s="19"/>
      <c r="Z549" s="39"/>
      <c r="AA549" s="40"/>
      <c r="AB549" s="19"/>
      <c r="AC549" s="19"/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1647</v>
      </c>
      <c r="B550" s="37" t="s">
        <v>1095</v>
      </c>
      <c r="C550" s="38" t="s">
        <v>1096</v>
      </c>
      <c r="D550" s="24">
        <f t="shared" si="16"/>
        <v>4047920</v>
      </c>
      <c r="E550" s="32">
        <f t="shared" si="17"/>
        <v>0</v>
      </c>
      <c r="F550" s="28"/>
      <c r="G550" s="29"/>
      <c r="H550" s="19"/>
      <c r="I550" s="19"/>
      <c r="J550" s="39">
        <v>1973600</v>
      </c>
      <c r="K550" s="40">
        <v>0</v>
      </c>
      <c r="L550" s="19">
        <v>518580</v>
      </c>
      <c r="M550" s="19">
        <v>0</v>
      </c>
      <c r="N550" s="39">
        <v>518580</v>
      </c>
      <c r="O550" s="40">
        <v>0</v>
      </c>
      <c r="P550" s="19">
        <v>518580</v>
      </c>
      <c r="Q550" s="19">
        <v>0</v>
      </c>
      <c r="R550" s="39">
        <v>518580</v>
      </c>
      <c r="S550" s="40">
        <v>0</v>
      </c>
      <c r="T550" s="19"/>
      <c r="U550" s="19"/>
      <c r="V550" s="39"/>
      <c r="W550" s="40"/>
      <c r="X550" s="19"/>
      <c r="Y550" s="19"/>
      <c r="Z550" s="39"/>
      <c r="AA550" s="40"/>
      <c r="AB550" s="19"/>
      <c r="AC550" s="19"/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1647</v>
      </c>
      <c r="B551" s="37" t="s">
        <v>1097</v>
      </c>
      <c r="C551" s="38" t="s">
        <v>1098</v>
      </c>
      <c r="D551" s="24">
        <f t="shared" si="16"/>
        <v>48828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>
        <v>48828</v>
      </c>
      <c r="O551" s="42">
        <v>0</v>
      </c>
      <c r="P551" s="19">
        <v>0</v>
      </c>
      <c r="Q551" s="19">
        <v>0</v>
      </c>
      <c r="R551" s="41">
        <v>0</v>
      </c>
      <c r="S551" s="42">
        <v>0</v>
      </c>
      <c r="T551" s="22"/>
      <c r="U551" s="22"/>
      <c r="V551" s="41"/>
      <c r="W551" s="42"/>
      <c r="X551" s="22"/>
      <c r="Y551" s="22"/>
      <c r="Z551" s="41"/>
      <c r="AA551" s="42"/>
      <c r="AB551" s="22"/>
      <c r="AC551" s="22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1647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1647</v>
      </c>
      <c r="B553" s="37" t="s">
        <v>1101</v>
      </c>
      <c r="C553" s="38" t="s">
        <v>1102</v>
      </c>
      <c r="D553" s="24">
        <f t="shared" si="16"/>
        <v>1577365.4100000001</v>
      </c>
      <c r="E553" s="32">
        <f t="shared" si="17"/>
        <v>0</v>
      </c>
      <c r="F553" s="28">
        <v>224820.8</v>
      </c>
      <c r="G553" s="29">
        <v>0</v>
      </c>
      <c r="H553" s="19">
        <v>224748.79999999999</v>
      </c>
      <c r="I553" s="19">
        <v>0</v>
      </c>
      <c r="J553" s="39">
        <v>227268.18</v>
      </c>
      <c r="K553" s="40">
        <v>0</v>
      </c>
      <c r="L553" s="19">
        <v>225134.83</v>
      </c>
      <c r="M553" s="19">
        <v>0</v>
      </c>
      <c r="N553" s="39">
        <v>225384.6</v>
      </c>
      <c r="O553" s="40">
        <v>0</v>
      </c>
      <c r="P553" s="22">
        <v>225304.6</v>
      </c>
      <c r="Q553" s="22">
        <v>0</v>
      </c>
      <c r="R553" s="39">
        <v>224703.6</v>
      </c>
      <c r="S553" s="40">
        <v>0</v>
      </c>
      <c r="T553" s="19"/>
      <c r="U553" s="19"/>
      <c r="V553" s="39"/>
      <c r="W553" s="40"/>
      <c r="X553" s="19"/>
      <c r="Y553" s="19"/>
      <c r="Z553" s="39"/>
      <c r="AA553" s="40"/>
      <c r="AB553" s="19"/>
      <c r="AC553" s="19"/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1647</v>
      </c>
      <c r="B554" s="37" t="s">
        <v>1103</v>
      </c>
      <c r="C554" s="38" t="s">
        <v>1104</v>
      </c>
      <c r="D554" s="24">
        <f t="shared" si="16"/>
        <v>2366048.11</v>
      </c>
      <c r="E554" s="32">
        <f t="shared" si="17"/>
        <v>0</v>
      </c>
      <c r="F554" s="28">
        <v>337231.2</v>
      </c>
      <c r="G554" s="29">
        <v>0</v>
      </c>
      <c r="H554" s="19">
        <v>337123.2</v>
      </c>
      <c r="I554" s="19">
        <v>0</v>
      </c>
      <c r="J554" s="39">
        <v>340902.27</v>
      </c>
      <c r="K554" s="40">
        <v>0</v>
      </c>
      <c r="L554" s="19">
        <v>337702.24</v>
      </c>
      <c r="M554" s="19">
        <v>0</v>
      </c>
      <c r="N554" s="39">
        <v>338076.9</v>
      </c>
      <c r="O554" s="40">
        <v>0</v>
      </c>
      <c r="P554" s="19">
        <v>337956.9</v>
      </c>
      <c r="Q554" s="19">
        <v>0</v>
      </c>
      <c r="R554" s="39">
        <v>337055.4</v>
      </c>
      <c r="S554" s="40">
        <v>0</v>
      </c>
      <c r="T554" s="19"/>
      <c r="U554" s="19"/>
      <c r="V554" s="39"/>
      <c r="W554" s="40"/>
      <c r="X554" s="19"/>
      <c r="Y554" s="19"/>
      <c r="Z554" s="39"/>
      <c r="AA554" s="40"/>
      <c r="AB554" s="19"/>
      <c r="AC554" s="19"/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1647</v>
      </c>
      <c r="B555" s="37" t="s">
        <v>1105</v>
      </c>
      <c r="C555" s="38" t="s">
        <v>1106</v>
      </c>
      <c r="D555" s="24">
        <f t="shared" si="16"/>
        <v>127503.6</v>
      </c>
      <c r="E555" s="32">
        <f t="shared" si="17"/>
        <v>0</v>
      </c>
      <c r="F555" s="28">
        <v>18214.8</v>
      </c>
      <c r="G555" s="29">
        <v>0</v>
      </c>
      <c r="H555" s="19">
        <v>18214.8</v>
      </c>
      <c r="I555" s="19">
        <v>0</v>
      </c>
      <c r="J555" s="39">
        <v>18214.8</v>
      </c>
      <c r="K555" s="40">
        <v>0</v>
      </c>
      <c r="L555" s="19">
        <v>18214.8</v>
      </c>
      <c r="M555" s="19">
        <v>0</v>
      </c>
      <c r="N555" s="39">
        <v>18214.8</v>
      </c>
      <c r="O555" s="40">
        <v>0</v>
      </c>
      <c r="P555" s="19">
        <v>18214.8</v>
      </c>
      <c r="Q555" s="19">
        <v>0</v>
      </c>
      <c r="R555" s="39">
        <v>18214.8</v>
      </c>
      <c r="S555" s="40">
        <v>0</v>
      </c>
      <c r="T555" s="19"/>
      <c r="U555" s="19"/>
      <c r="V555" s="39"/>
      <c r="W555" s="40"/>
      <c r="X555" s="19"/>
      <c r="Y555" s="19"/>
      <c r="Z555" s="39"/>
      <c r="AA555" s="40"/>
      <c r="AB555" s="19"/>
      <c r="AC555" s="19"/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1647</v>
      </c>
      <c r="B556" s="37" t="s">
        <v>1107</v>
      </c>
      <c r="C556" s="38" t="s">
        <v>1108</v>
      </c>
      <c r="D556" s="24">
        <f t="shared" si="16"/>
        <v>142582</v>
      </c>
      <c r="E556" s="32">
        <f t="shared" si="17"/>
        <v>0</v>
      </c>
      <c r="F556" s="28">
        <v>20968</v>
      </c>
      <c r="G556" s="29">
        <v>0</v>
      </c>
      <c r="H556" s="19">
        <v>20968</v>
      </c>
      <c r="I556" s="19">
        <v>0</v>
      </c>
      <c r="J556" s="39">
        <v>20968</v>
      </c>
      <c r="K556" s="40">
        <v>0</v>
      </c>
      <c r="L556" s="19">
        <v>20968</v>
      </c>
      <c r="M556" s="19">
        <v>0</v>
      </c>
      <c r="N556" s="39">
        <v>20968</v>
      </c>
      <c r="O556" s="40">
        <v>0</v>
      </c>
      <c r="P556" s="19">
        <v>20968</v>
      </c>
      <c r="Q556" s="19">
        <v>0</v>
      </c>
      <c r="R556" s="39">
        <v>16774</v>
      </c>
      <c r="S556" s="40">
        <v>0</v>
      </c>
      <c r="T556" s="19"/>
      <c r="U556" s="19"/>
      <c r="V556" s="39"/>
      <c r="W556" s="40"/>
      <c r="X556" s="19"/>
      <c r="Y556" s="19"/>
      <c r="Z556" s="39"/>
      <c r="AA556" s="40"/>
      <c r="AB556" s="19"/>
      <c r="AC556" s="19"/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1647</v>
      </c>
      <c r="B557" s="37" t="s">
        <v>1109</v>
      </c>
      <c r="C557" s="38" t="s">
        <v>1110</v>
      </c>
      <c r="D557" s="24">
        <f t="shared" si="16"/>
        <v>1331977</v>
      </c>
      <c r="E557" s="32">
        <f t="shared" si="17"/>
        <v>0</v>
      </c>
      <c r="F557" s="28">
        <v>200524</v>
      </c>
      <c r="G557" s="29">
        <v>0</v>
      </c>
      <c r="H557" s="19">
        <v>198264</v>
      </c>
      <c r="I557" s="19">
        <v>0</v>
      </c>
      <c r="J557" s="39">
        <v>196172</v>
      </c>
      <c r="K557" s="40">
        <v>0</v>
      </c>
      <c r="L557" s="19">
        <v>194081</v>
      </c>
      <c r="M557" s="19">
        <v>0</v>
      </c>
      <c r="N557" s="39">
        <v>195670</v>
      </c>
      <c r="O557" s="40">
        <v>0</v>
      </c>
      <c r="P557" s="19">
        <v>193500</v>
      </c>
      <c r="Q557" s="19">
        <v>0</v>
      </c>
      <c r="R557" s="39">
        <v>153766</v>
      </c>
      <c r="S557" s="40">
        <v>0</v>
      </c>
      <c r="T557" s="19"/>
      <c r="U557" s="19"/>
      <c r="V557" s="39"/>
      <c r="W557" s="40"/>
      <c r="X557" s="19"/>
      <c r="Y557" s="19"/>
      <c r="Z557" s="39"/>
      <c r="AA557" s="40"/>
      <c r="AB557" s="19"/>
      <c r="AC557" s="19"/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1647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1647</v>
      </c>
      <c r="B559" s="37" t="s">
        <v>1113</v>
      </c>
      <c r="C559" s="38" t="s">
        <v>1114</v>
      </c>
      <c r="D559" s="24">
        <f t="shared" si="16"/>
        <v>203641.88999999998</v>
      </c>
      <c r="E559" s="32">
        <f t="shared" si="17"/>
        <v>120.45</v>
      </c>
      <c r="F559" s="28">
        <v>29165.05</v>
      </c>
      <c r="G559" s="29">
        <v>0</v>
      </c>
      <c r="H559" s="19">
        <v>29769.4</v>
      </c>
      <c r="I559" s="19">
        <v>120.45</v>
      </c>
      <c r="J559" s="39">
        <v>29502.76</v>
      </c>
      <c r="K559" s="40">
        <v>0</v>
      </c>
      <c r="L559" s="19">
        <v>29133.08</v>
      </c>
      <c r="M559" s="19">
        <v>0</v>
      </c>
      <c r="N559" s="39">
        <v>29167</v>
      </c>
      <c r="O559" s="40">
        <v>0</v>
      </c>
      <c r="P559" s="22">
        <v>29131.4</v>
      </c>
      <c r="Q559" s="22">
        <v>0</v>
      </c>
      <c r="R559" s="39">
        <v>27773.200000000001</v>
      </c>
      <c r="S559" s="40">
        <v>0</v>
      </c>
      <c r="T559" s="19"/>
      <c r="U559" s="19"/>
      <c r="V559" s="39"/>
      <c r="W559" s="40"/>
      <c r="X559" s="19"/>
      <c r="Y559" s="19"/>
      <c r="Z559" s="39"/>
      <c r="AA559" s="40"/>
      <c r="AB559" s="19"/>
      <c r="AC559" s="19"/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1647</v>
      </c>
      <c r="B560" s="37" t="s">
        <v>1115</v>
      </c>
      <c r="C560" s="38" t="s">
        <v>1116</v>
      </c>
      <c r="D560" s="24">
        <f t="shared" si="16"/>
        <v>5874861.7400000002</v>
      </c>
      <c r="E560" s="32">
        <f t="shared" si="17"/>
        <v>0</v>
      </c>
      <c r="F560" s="30"/>
      <c r="G560" s="31"/>
      <c r="H560" s="22"/>
      <c r="I560" s="22"/>
      <c r="J560" s="41"/>
      <c r="K560" s="42"/>
      <c r="L560" s="22">
        <v>2925950.74</v>
      </c>
      <c r="M560" s="22">
        <v>0</v>
      </c>
      <c r="N560" s="41">
        <v>985886</v>
      </c>
      <c r="O560" s="42">
        <v>0</v>
      </c>
      <c r="P560" s="19">
        <v>978500</v>
      </c>
      <c r="Q560" s="19">
        <v>0</v>
      </c>
      <c r="R560" s="41">
        <v>984525</v>
      </c>
      <c r="S560" s="42">
        <v>0</v>
      </c>
      <c r="T560" s="22"/>
      <c r="U560" s="22"/>
      <c r="V560" s="41"/>
      <c r="W560" s="42"/>
      <c r="X560" s="22"/>
      <c r="Y560" s="22"/>
      <c r="Z560" s="41"/>
      <c r="AA560" s="42"/>
      <c r="AB560" s="22"/>
      <c r="AC560" s="22"/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1647</v>
      </c>
      <c r="B561" s="37" t="s">
        <v>1117</v>
      </c>
      <c r="C561" s="38" t="s">
        <v>1118</v>
      </c>
      <c r="D561" s="24">
        <f t="shared" si="16"/>
        <v>553326</v>
      </c>
      <c r="E561" s="32">
        <f t="shared" si="17"/>
        <v>0</v>
      </c>
      <c r="F561" s="28">
        <v>85750</v>
      </c>
      <c r="G561" s="29">
        <v>0</v>
      </c>
      <c r="H561" s="19">
        <v>85750</v>
      </c>
      <c r="I561" s="19">
        <v>0</v>
      </c>
      <c r="J561" s="39">
        <v>85750</v>
      </c>
      <c r="K561" s="40">
        <v>0</v>
      </c>
      <c r="L561" s="19">
        <v>61500</v>
      </c>
      <c r="M561" s="19">
        <v>0</v>
      </c>
      <c r="N561" s="39">
        <v>87576</v>
      </c>
      <c r="O561" s="40">
        <v>0</v>
      </c>
      <c r="P561" s="22">
        <v>73500</v>
      </c>
      <c r="Q561" s="22">
        <v>0</v>
      </c>
      <c r="R561" s="39">
        <v>73500</v>
      </c>
      <c r="S561" s="40">
        <v>0</v>
      </c>
      <c r="T561" s="19"/>
      <c r="U561" s="19"/>
      <c r="V561" s="39"/>
      <c r="W561" s="40"/>
      <c r="X561" s="19"/>
      <c r="Y561" s="19"/>
      <c r="Z561" s="39"/>
      <c r="AA561" s="40"/>
      <c r="AB561" s="19"/>
      <c r="AC561" s="19"/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1647</v>
      </c>
      <c r="B562" s="37" t="s">
        <v>1119</v>
      </c>
      <c r="C562" s="38" t="s">
        <v>1120</v>
      </c>
      <c r="D562" s="24">
        <f t="shared" si="16"/>
        <v>1629276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>
        <v>1629276</v>
      </c>
      <c r="M562" s="22">
        <v>0</v>
      </c>
      <c r="N562" s="41">
        <v>0</v>
      </c>
      <c r="O562" s="42">
        <v>0</v>
      </c>
      <c r="P562" s="19">
        <v>0</v>
      </c>
      <c r="Q562" s="19">
        <v>0</v>
      </c>
      <c r="R562" s="41">
        <v>0</v>
      </c>
      <c r="S562" s="42">
        <v>0</v>
      </c>
      <c r="T562" s="22"/>
      <c r="U562" s="22"/>
      <c r="V562" s="41"/>
      <c r="W562" s="42"/>
      <c r="X562" s="22"/>
      <c r="Y562" s="22"/>
      <c r="Z562" s="41"/>
      <c r="AA562" s="42"/>
      <c r="AB562" s="22"/>
      <c r="AC562" s="22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1647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1647</v>
      </c>
      <c r="B564" s="37" t="s">
        <v>1123</v>
      </c>
      <c r="C564" s="38" t="s">
        <v>1124</v>
      </c>
      <c r="D564" s="24">
        <f t="shared" si="16"/>
        <v>0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/>
      <c r="U564" s="22"/>
      <c r="V564" s="41"/>
      <c r="W564" s="42"/>
      <c r="X564" s="22"/>
      <c r="Y564" s="22"/>
      <c r="Z564" s="41"/>
      <c r="AA564" s="42"/>
      <c r="AB564" s="22"/>
      <c r="AC564" s="22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1647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1647</v>
      </c>
      <c r="B566" s="37" t="s">
        <v>1127</v>
      </c>
      <c r="C566" s="38" t="s">
        <v>1128</v>
      </c>
      <c r="D566" s="24">
        <f t="shared" si="16"/>
        <v>11796370</v>
      </c>
      <c r="E566" s="32">
        <f t="shared" si="17"/>
        <v>0</v>
      </c>
      <c r="F566" s="28">
        <v>1770910</v>
      </c>
      <c r="G566" s="29">
        <v>0</v>
      </c>
      <c r="H566" s="19">
        <v>1670910</v>
      </c>
      <c r="I566" s="19">
        <v>0</v>
      </c>
      <c r="J566" s="39">
        <v>1670910</v>
      </c>
      <c r="K566" s="40">
        <v>0</v>
      </c>
      <c r="L566" s="19">
        <v>1670910</v>
      </c>
      <c r="M566" s="19">
        <v>0</v>
      </c>
      <c r="N566" s="39">
        <v>1670910</v>
      </c>
      <c r="O566" s="40">
        <v>0</v>
      </c>
      <c r="P566" s="22">
        <v>1670910</v>
      </c>
      <c r="Q566" s="22">
        <v>0</v>
      </c>
      <c r="R566" s="39">
        <v>1670910</v>
      </c>
      <c r="S566" s="40">
        <v>0</v>
      </c>
      <c r="T566" s="19"/>
      <c r="U566" s="19"/>
      <c r="V566" s="39"/>
      <c r="W566" s="40"/>
      <c r="X566" s="19"/>
      <c r="Y566" s="19"/>
      <c r="Z566" s="39"/>
      <c r="AA566" s="40"/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1647</v>
      </c>
      <c r="B567" s="37" t="s">
        <v>1129</v>
      </c>
      <c r="C567" s="38" t="s">
        <v>1130</v>
      </c>
      <c r="D567" s="24">
        <f t="shared" si="16"/>
        <v>700000</v>
      </c>
      <c r="E567" s="32">
        <f t="shared" si="17"/>
        <v>0</v>
      </c>
      <c r="F567" s="28">
        <v>100000</v>
      </c>
      <c r="G567" s="29">
        <v>0</v>
      </c>
      <c r="H567" s="19">
        <v>100000</v>
      </c>
      <c r="I567" s="19">
        <v>0</v>
      </c>
      <c r="J567" s="39">
        <v>100000</v>
      </c>
      <c r="K567" s="40">
        <v>0</v>
      </c>
      <c r="L567" s="19">
        <v>100000</v>
      </c>
      <c r="M567" s="19">
        <v>0</v>
      </c>
      <c r="N567" s="39">
        <v>100000</v>
      </c>
      <c r="O567" s="40">
        <v>0</v>
      </c>
      <c r="P567" s="19">
        <v>100000</v>
      </c>
      <c r="Q567" s="19">
        <v>0</v>
      </c>
      <c r="R567" s="39">
        <v>100000</v>
      </c>
      <c r="S567" s="40">
        <v>0</v>
      </c>
      <c r="T567" s="19"/>
      <c r="U567" s="19"/>
      <c r="V567" s="39"/>
      <c r="W567" s="40"/>
      <c r="X567" s="19"/>
      <c r="Y567" s="19"/>
      <c r="Z567" s="39"/>
      <c r="AA567" s="40"/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1647</v>
      </c>
      <c r="B568" s="37" t="s">
        <v>1131</v>
      </c>
      <c r="C568" s="38" t="s">
        <v>1132</v>
      </c>
      <c r="D568" s="24">
        <f t="shared" si="16"/>
        <v>0</v>
      </c>
      <c r="E568" s="32">
        <f t="shared" si="17"/>
        <v>0</v>
      </c>
      <c r="F568" s="30"/>
      <c r="G568" s="31"/>
      <c r="H568" s="22"/>
      <c r="I568" s="22"/>
      <c r="J568" s="41"/>
      <c r="K568" s="42"/>
      <c r="L568" s="22"/>
      <c r="M568" s="22"/>
      <c r="N568" s="41"/>
      <c r="O568" s="42"/>
      <c r="P568" s="19"/>
      <c r="Q568" s="19"/>
      <c r="R568" s="41"/>
      <c r="S568" s="42"/>
      <c r="T568" s="22"/>
      <c r="U568" s="22"/>
      <c r="V568" s="41"/>
      <c r="W568" s="42"/>
      <c r="X568" s="22"/>
      <c r="Y568" s="22"/>
      <c r="Z568" s="41"/>
      <c r="AA568" s="42"/>
      <c r="AB568" s="22"/>
      <c r="AC568" s="22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1647</v>
      </c>
      <c r="B569" s="37" t="s">
        <v>1133</v>
      </c>
      <c r="C569" s="38" t="s">
        <v>1134</v>
      </c>
      <c r="D569" s="24">
        <f t="shared" si="16"/>
        <v>0</v>
      </c>
      <c r="E569" s="32">
        <f t="shared" si="17"/>
        <v>0</v>
      </c>
      <c r="F569" s="30"/>
      <c r="G569" s="31"/>
      <c r="H569" s="22"/>
      <c r="I569" s="22"/>
      <c r="J569" s="41"/>
      <c r="K569" s="42"/>
      <c r="L569" s="22"/>
      <c r="M569" s="22"/>
      <c r="N569" s="41"/>
      <c r="O569" s="42"/>
      <c r="P569" s="22"/>
      <c r="Q569" s="22"/>
      <c r="R569" s="41"/>
      <c r="S569" s="42"/>
      <c r="T569" s="22"/>
      <c r="U569" s="22"/>
      <c r="V569" s="41"/>
      <c r="W569" s="42"/>
      <c r="X569" s="22"/>
      <c r="Y569" s="22"/>
      <c r="Z569" s="41"/>
      <c r="AA569" s="42"/>
      <c r="AB569" s="22"/>
      <c r="AC569" s="22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1647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1647</v>
      </c>
      <c r="B571" s="37" t="s">
        <v>1137</v>
      </c>
      <c r="C571" s="38" t="s">
        <v>1138</v>
      </c>
      <c r="D571" s="24">
        <f t="shared" si="16"/>
        <v>12756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12756</v>
      </c>
      <c r="O571" s="42">
        <v>0</v>
      </c>
      <c r="P571" s="22">
        <v>0</v>
      </c>
      <c r="Q571" s="22">
        <v>0</v>
      </c>
      <c r="R571" s="41">
        <v>0</v>
      </c>
      <c r="S571" s="42">
        <v>0</v>
      </c>
      <c r="T571" s="22"/>
      <c r="U571" s="22"/>
      <c r="V571" s="41"/>
      <c r="W571" s="42"/>
      <c r="X571" s="22"/>
      <c r="Y571" s="22"/>
      <c r="Z571" s="41"/>
      <c r="AA571" s="42"/>
      <c r="AB571" s="22"/>
      <c r="AC571" s="22"/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1647</v>
      </c>
      <c r="B572" s="37" t="s">
        <v>1139</v>
      </c>
      <c r="C572" s="38" t="s">
        <v>1140</v>
      </c>
      <c r="D572" s="24">
        <f t="shared" si="16"/>
        <v>114000</v>
      </c>
      <c r="E572" s="32">
        <f t="shared" si="17"/>
        <v>12756</v>
      </c>
      <c r="F572" s="30"/>
      <c r="G572" s="31"/>
      <c r="H572" s="22"/>
      <c r="I572" s="22"/>
      <c r="J572" s="41"/>
      <c r="K572" s="42"/>
      <c r="L572" s="22">
        <v>114000</v>
      </c>
      <c r="M572" s="22">
        <v>0</v>
      </c>
      <c r="N572" s="41">
        <v>0</v>
      </c>
      <c r="O572" s="42">
        <v>12756</v>
      </c>
      <c r="P572" s="22">
        <v>0</v>
      </c>
      <c r="Q572" s="22">
        <v>0</v>
      </c>
      <c r="R572" s="41">
        <v>0</v>
      </c>
      <c r="S572" s="42">
        <v>0</v>
      </c>
      <c r="T572" s="22"/>
      <c r="U572" s="22"/>
      <c r="V572" s="41"/>
      <c r="W572" s="42"/>
      <c r="X572" s="22"/>
      <c r="Y572" s="22"/>
      <c r="Z572" s="41"/>
      <c r="AA572" s="42"/>
      <c r="AB572" s="22"/>
      <c r="AC572" s="22"/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1647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1647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1647</v>
      </c>
      <c r="B575" s="37" t="s">
        <v>1145</v>
      </c>
      <c r="C575" s="38" t="s">
        <v>1146</v>
      </c>
      <c r="D575" s="24">
        <f t="shared" si="16"/>
        <v>301122</v>
      </c>
      <c r="E575" s="32">
        <f t="shared" si="17"/>
        <v>0</v>
      </c>
      <c r="F575" s="28"/>
      <c r="G575" s="29"/>
      <c r="H575" s="19">
        <v>39500</v>
      </c>
      <c r="I575" s="19">
        <v>0</v>
      </c>
      <c r="J575" s="39">
        <v>199822</v>
      </c>
      <c r="K575" s="40">
        <v>0</v>
      </c>
      <c r="L575" s="19">
        <v>38950</v>
      </c>
      <c r="M575" s="19">
        <v>0</v>
      </c>
      <c r="N575" s="39">
        <v>14200</v>
      </c>
      <c r="O575" s="40">
        <v>0</v>
      </c>
      <c r="P575" s="22">
        <v>8650</v>
      </c>
      <c r="Q575" s="22">
        <v>0</v>
      </c>
      <c r="R575" s="39">
        <v>0</v>
      </c>
      <c r="S575" s="40">
        <v>0</v>
      </c>
      <c r="T575" s="19"/>
      <c r="U575" s="19"/>
      <c r="V575" s="39"/>
      <c r="W575" s="40"/>
      <c r="X575" s="19"/>
      <c r="Y575" s="19"/>
      <c r="Z575" s="39"/>
      <c r="AA575" s="40"/>
      <c r="AB575" s="19"/>
      <c r="AC575" s="19"/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1647</v>
      </c>
      <c r="B576" s="37" t="s">
        <v>1147</v>
      </c>
      <c r="C576" s="38" t="s">
        <v>1148</v>
      </c>
      <c r="D576" s="24">
        <f t="shared" si="16"/>
        <v>50129.5</v>
      </c>
      <c r="E576" s="32">
        <f t="shared" si="17"/>
        <v>0</v>
      </c>
      <c r="F576" s="28"/>
      <c r="G576" s="29"/>
      <c r="H576" s="19">
        <v>15283</v>
      </c>
      <c r="I576" s="19">
        <v>0</v>
      </c>
      <c r="J576" s="39">
        <v>13285</v>
      </c>
      <c r="K576" s="40">
        <v>0</v>
      </c>
      <c r="L576" s="19">
        <v>11290.5</v>
      </c>
      <c r="M576" s="19">
        <v>0</v>
      </c>
      <c r="N576" s="39">
        <v>9606</v>
      </c>
      <c r="O576" s="40">
        <v>0</v>
      </c>
      <c r="P576" s="19">
        <v>665</v>
      </c>
      <c r="Q576" s="19">
        <v>0</v>
      </c>
      <c r="R576" s="39">
        <v>0</v>
      </c>
      <c r="S576" s="40">
        <v>0</v>
      </c>
      <c r="T576" s="19"/>
      <c r="U576" s="19"/>
      <c r="V576" s="39"/>
      <c r="W576" s="40"/>
      <c r="X576" s="19"/>
      <c r="Y576" s="19"/>
      <c r="Z576" s="39"/>
      <c r="AA576" s="40"/>
      <c r="AB576" s="19"/>
      <c r="AC576" s="19"/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1647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1647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1647</v>
      </c>
      <c r="B579" s="37" t="s">
        <v>1153</v>
      </c>
      <c r="C579" s="38" t="s">
        <v>1154</v>
      </c>
      <c r="D579" s="24">
        <f t="shared" si="16"/>
        <v>5916</v>
      </c>
      <c r="E579" s="32">
        <f t="shared" si="17"/>
        <v>0</v>
      </c>
      <c r="F579" s="28"/>
      <c r="G579" s="29"/>
      <c r="H579" s="19">
        <v>5916</v>
      </c>
      <c r="I579" s="19">
        <v>0</v>
      </c>
      <c r="J579" s="39">
        <v>0</v>
      </c>
      <c r="K579" s="40">
        <v>0</v>
      </c>
      <c r="L579" s="19">
        <v>0</v>
      </c>
      <c r="M579" s="19">
        <v>0</v>
      </c>
      <c r="N579" s="39">
        <v>0</v>
      </c>
      <c r="O579" s="40">
        <v>0</v>
      </c>
      <c r="P579" s="22">
        <v>0</v>
      </c>
      <c r="Q579" s="22">
        <v>0</v>
      </c>
      <c r="R579" s="39">
        <v>0</v>
      </c>
      <c r="S579" s="40">
        <v>0</v>
      </c>
      <c r="T579" s="19"/>
      <c r="U579" s="19"/>
      <c r="V579" s="39"/>
      <c r="W579" s="40"/>
      <c r="X579" s="19"/>
      <c r="Y579" s="19"/>
      <c r="Z579" s="39"/>
      <c r="AA579" s="40"/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1647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1647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1647</v>
      </c>
      <c r="B582" s="37" t="s">
        <v>1159</v>
      </c>
      <c r="C582" s="38" t="s">
        <v>1160</v>
      </c>
      <c r="D582" s="24">
        <f t="shared" si="18"/>
        <v>80320.800000000003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>
        <v>80320.800000000003</v>
      </c>
      <c r="Q582" s="22">
        <v>0</v>
      </c>
      <c r="R582" s="41">
        <v>0</v>
      </c>
      <c r="S582" s="42">
        <v>0</v>
      </c>
      <c r="T582" s="22"/>
      <c r="U582" s="22"/>
      <c r="V582" s="41"/>
      <c r="W582" s="42"/>
      <c r="X582" s="22"/>
      <c r="Y582" s="22"/>
      <c r="Z582" s="41"/>
      <c r="AA582" s="42"/>
      <c r="AB582" s="22"/>
      <c r="AC582" s="22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1647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1647</v>
      </c>
      <c r="B584" s="37" t="s">
        <v>1163</v>
      </c>
      <c r="C584" s="38" t="s">
        <v>1146</v>
      </c>
      <c r="D584" s="24">
        <f t="shared" si="18"/>
        <v>50000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>
        <v>50000</v>
      </c>
      <c r="M584" s="22">
        <v>0</v>
      </c>
      <c r="N584" s="41">
        <v>0</v>
      </c>
      <c r="O584" s="42">
        <v>0</v>
      </c>
      <c r="P584" s="22">
        <v>0</v>
      </c>
      <c r="Q584" s="22">
        <v>0</v>
      </c>
      <c r="R584" s="41">
        <v>0</v>
      </c>
      <c r="S584" s="42">
        <v>0</v>
      </c>
      <c r="T584" s="22"/>
      <c r="U584" s="22"/>
      <c r="V584" s="41"/>
      <c r="W584" s="42"/>
      <c r="X584" s="22"/>
      <c r="Y584" s="22"/>
      <c r="Z584" s="41"/>
      <c r="AA584" s="42"/>
      <c r="AB584" s="22"/>
      <c r="AC584" s="22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1647</v>
      </c>
      <c r="B585" s="37" t="s">
        <v>1164</v>
      </c>
      <c r="C585" s="38" t="s">
        <v>1165</v>
      </c>
      <c r="D585" s="24">
        <f t="shared" si="18"/>
        <v>4390</v>
      </c>
      <c r="E585" s="32">
        <f t="shared" si="19"/>
        <v>0</v>
      </c>
      <c r="F585" s="28"/>
      <c r="G585" s="29"/>
      <c r="H585" s="19">
        <v>3060</v>
      </c>
      <c r="I585" s="19">
        <v>0</v>
      </c>
      <c r="J585" s="39">
        <v>0</v>
      </c>
      <c r="K585" s="40">
        <v>0</v>
      </c>
      <c r="L585" s="19">
        <v>0</v>
      </c>
      <c r="M585" s="19">
        <v>0</v>
      </c>
      <c r="N585" s="39">
        <v>1330</v>
      </c>
      <c r="O585" s="40">
        <v>0</v>
      </c>
      <c r="P585" s="22">
        <v>0</v>
      </c>
      <c r="Q585" s="22">
        <v>0</v>
      </c>
      <c r="R585" s="39">
        <v>0</v>
      </c>
      <c r="S585" s="40">
        <v>0</v>
      </c>
      <c r="T585" s="19"/>
      <c r="U585" s="19"/>
      <c r="V585" s="39"/>
      <c r="W585" s="40"/>
      <c r="X585" s="19"/>
      <c r="Y585" s="19"/>
      <c r="Z585" s="39"/>
      <c r="AA585" s="40"/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1647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1647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1647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1647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1647</v>
      </c>
      <c r="B590" s="37" t="s">
        <v>1174</v>
      </c>
      <c r="C590" s="38" t="s">
        <v>1175</v>
      </c>
      <c r="D590" s="24">
        <f t="shared" si="18"/>
        <v>0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/>
      <c r="AC590" s="22"/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1647</v>
      </c>
      <c r="B591" s="37" t="s">
        <v>1176</v>
      </c>
      <c r="C591" s="38" t="s">
        <v>1177</v>
      </c>
      <c r="D591" s="24">
        <f t="shared" si="18"/>
        <v>643073</v>
      </c>
      <c r="E591" s="32">
        <f t="shared" si="19"/>
        <v>38400</v>
      </c>
      <c r="F591" s="28">
        <v>31306</v>
      </c>
      <c r="G591" s="29">
        <v>0</v>
      </c>
      <c r="H591" s="19">
        <v>102929</v>
      </c>
      <c r="I591" s="19">
        <v>0</v>
      </c>
      <c r="J591" s="39">
        <v>262755</v>
      </c>
      <c r="K591" s="40">
        <v>0</v>
      </c>
      <c r="L591" s="19">
        <v>152533</v>
      </c>
      <c r="M591" s="19">
        <v>38400</v>
      </c>
      <c r="N591" s="39">
        <v>0</v>
      </c>
      <c r="O591" s="40">
        <v>0</v>
      </c>
      <c r="P591" s="22">
        <v>28550</v>
      </c>
      <c r="Q591" s="22">
        <v>0</v>
      </c>
      <c r="R591" s="39">
        <v>65000</v>
      </c>
      <c r="S591" s="40">
        <v>0</v>
      </c>
      <c r="T591" s="19"/>
      <c r="U591" s="19"/>
      <c r="V591" s="39"/>
      <c r="W591" s="40"/>
      <c r="X591" s="19"/>
      <c r="Y591" s="19"/>
      <c r="Z591" s="39"/>
      <c r="AA591" s="40"/>
      <c r="AB591" s="19"/>
      <c r="AC591" s="19"/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1647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1647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1647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1647</v>
      </c>
      <c r="B595" s="37" t="s">
        <v>1184</v>
      </c>
      <c r="C595" s="38" t="s">
        <v>1185</v>
      </c>
      <c r="D595" s="24">
        <f t="shared" si="18"/>
        <v>193786</v>
      </c>
      <c r="E595" s="32">
        <f t="shared" si="19"/>
        <v>0</v>
      </c>
      <c r="F595" s="30">
        <v>7140</v>
      </c>
      <c r="G595" s="31">
        <v>0</v>
      </c>
      <c r="H595" s="22">
        <v>41312</v>
      </c>
      <c r="I595" s="22">
        <v>0</v>
      </c>
      <c r="J595" s="41">
        <v>12750</v>
      </c>
      <c r="K595" s="42">
        <v>0</v>
      </c>
      <c r="L595" s="22">
        <v>31720</v>
      </c>
      <c r="M595" s="22">
        <v>0</v>
      </c>
      <c r="N595" s="41">
        <v>6730</v>
      </c>
      <c r="O595" s="42">
        <v>0</v>
      </c>
      <c r="P595" s="22">
        <v>81144</v>
      </c>
      <c r="Q595" s="22">
        <v>0</v>
      </c>
      <c r="R595" s="41">
        <v>12990</v>
      </c>
      <c r="S595" s="42">
        <v>0</v>
      </c>
      <c r="T595" s="22"/>
      <c r="U595" s="22"/>
      <c r="V595" s="41"/>
      <c r="W595" s="42"/>
      <c r="X595" s="22"/>
      <c r="Y595" s="22"/>
      <c r="Z595" s="41"/>
      <c r="AA595" s="42"/>
      <c r="AB595" s="22"/>
      <c r="AC595" s="22"/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1647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1647</v>
      </c>
      <c r="B597" s="37" t="s">
        <v>1188</v>
      </c>
      <c r="C597" s="38" t="s">
        <v>1189</v>
      </c>
      <c r="D597" s="24">
        <f t="shared" si="18"/>
        <v>133716</v>
      </c>
      <c r="E597" s="32">
        <f t="shared" si="19"/>
        <v>0</v>
      </c>
      <c r="F597" s="30">
        <v>24954</v>
      </c>
      <c r="G597" s="31">
        <v>0</v>
      </c>
      <c r="H597" s="22">
        <v>18200</v>
      </c>
      <c r="I597" s="22">
        <v>0</v>
      </c>
      <c r="J597" s="41">
        <v>0</v>
      </c>
      <c r="K597" s="42">
        <v>0</v>
      </c>
      <c r="L597" s="22">
        <v>34950</v>
      </c>
      <c r="M597" s="22">
        <v>0</v>
      </c>
      <c r="N597" s="41">
        <v>0</v>
      </c>
      <c r="O597" s="42">
        <v>0</v>
      </c>
      <c r="P597" s="22">
        <v>47812</v>
      </c>
      <c r="Q597" s="22">
        <v>0</v>
      </c>
      <c r="R597" s="41">
        <v>7800</v>
      </c>
      <c r="S597" s="42">
        <v>0</v>
      </c>
      <c r="T597" s="22"/>
      <c r="U597" s="22"/>
      <c r="V597" s="41"/>
      <c r="W597" s="42"/>
      <c r="X597" s="22"/>
      <c r="Y597" s="22"/>
      <c r="Z597" s="41"/>
      <c r="AA597" s="42"/>
      <c r="AB597" s="22"/>
      <c r="AC597" s="22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1647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1647</v>
      </c>
      <c r="B599" s="37" t="s">
        <v>1192</v>
      </c>
      <c r="C599" s="38" t="s">
        <v>1193</v>
      </c>
      <c r="D599" s="24">
        <f t="shared" si="18"/>
        <v>263045</v>
      </c>
      <c r="E599" s="32">
        <f t="shared" si="19"/>
        <v>0</v>
      </c>
      <c r="F599" s="30">
        <v>21124</v>
      </c>
      <c r="G599" s="31">
        <v>0</v>
      </c>
      <c r="H599" s="22">
        <v>37204</v>
      </c>
      <c r="I599" s="22">
        <v>0</v>
      </c>
      <c r="J599" s="41">
        <v>33584</v>
      </c>
      <c r="K599" s="42">
        <v>0</v>
      </c>
      <c r="L599" s="22">
        <v>67772</v>
      </c>
      <c r="M599" s="22">
        <v>0</v>
      </c>
      <c r="N599" s="41">
        <v>0</v>
      </c>
      <c r="O599" s="42">
        <v>0</v>
      </c>
      <c r="P599" s="22">
        <v>81762</v>
      </c>
      <c r="Q599" s="22">
        <v>0</v>
      </c>
      <c r="R599" s="41">
        <v>21599</v>
      </c>
      <c r="S599" s="42">
        <v>0</v>
      </c>
      <c r="T599" s="22"/>
      <c r="U599" s="22"/>
      <c r="V599" s="41"/>
      <c r="W599" s="42"/>
      <c r="X599" s="22"/>
      <c r="Y599" s="22"/>
      <c r="Z599" s="41"/>
      <c r="AA599" s="42"/>
      <c r="AB599" s="22"/>
      <c r="AC599" s="22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1647</v>
      </c>
      <c r="B600" s="37" t="s">
        <v>1194</v>
      </c>
      <c r="C600" s="38" t="s">
        <v>1195</v>
      </c>
      <c r="D600" s="24">
        <f t="shared" si="18"/>
        <v>1996061.8</v>
      </c>
      <c r="E600" s="32">
        <f t="shared" si="19"/>
        <v>0</v>
      </c>
      <c r="F600" s="28">
        <v>529189</v>
      </c>
      <c r="G600" s="29">
        <v>0</v>
      </c>
      <c r="H600" s="19">
        <v>0</v>
      </c>
      <c r="I600" s="19">
        <v>0</v>
      </c>
      <c r="J600" s="39">
        <v>262611.8</v>
      </c>
      <c r="K600" s="40">
        <v>0</v>
      </c>
      <c r="L600" s="19">
        <v>445180</v>
      </c>
      <c r="M600" s="19">
        <v>0</v>
      </c>
      <c r="N600" s="39">
        <v>154130</v>
      </c>
      <c r="O600" s="40">
        <v>0</v>
      </c>
      <c r="P600" s="22">
        <v>499431</v>
      </c>
      <c r="Q600" s="22">
        <v>0</v>
      </c>
      <c r="R600" s="39">
        <v>105520</v>
      </c>
      <c r="S600" s="40">
        <v>0</v>
      </c>
      <c r="T600" s="19"/>
      <c r="U600" s="19"/>
      <c r="V600" s="39"/>
      <c r="W600" s="40"/>
      <c r="X600" s="19"/>
      <c r="Y600" s="19"/>
      <c r="Z600" s="39"/>
      <c r="AA600" s="40"/>
      <c r="AB600" s="19"/>
      <c r="AC600" s="19"/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1647</v>
      </c>
      <c r="B601" s="37" t="s">
        <v>1196</v>
      </c>
      <c r="C601" s="38" t="s">
        <v>1197</v>
      </c>
      <c r="D601" s="24">
        <f t="shared" si="18"/>
        <v>34712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/>
      <c r="O601" s="42"/>
      <c r="P601" s="19"/>
      <c r="Q601" s="19"/>
      <c r="R601" s="41">
        <v>34712</v>
      </c>
      <c r="S601" s="42">
        <v>0</v>
      </c>
      <c r="T601" s="22"/>
      <c r="U601" s="22"/>
      <c r="V601" s="41"/>
      <c r="W601" s="42"/>
      <c r="X601" s="22"/>
      <c r="Y601" s="22"/>
      <c r="Z601" s="41"/>
      <c r="AA601" s="42"/>
      <c r="AB601" s="22"/>
      <c r="AC601" s="22"/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1647</v>
      </c>
      <c r="B602" s="37" t="s">
        <v>1198</v>
      </c>
      <c r="C602" s="38" t="s">
        <v>1199</v>
      </c>
      <c r="D602" s="24">
        <f t="shared" si="18"/>
        <v>71925</v>
      </c>
      <c r="E602" s="32">
        <f t="shared" si="19"/>
        <v>0</v>
      </c>
      <c r="F602" s="28"/>
      <c r="G602" s="29"/>
      <c r="H602" s="19">
        <v>25375</v>
      </c>
      <c r="I602" s="19">
        <v>0</v>
      </c>
      <c r="J602" s="39">
        <v>9235</v>
      </c>
      <c r="K602" s="40">
        <v>0</v>
      </c>
      <c r="L602" s="19">
        <v>5190</v>
      </c>
      <c r="M602" s="19">
        <v>0</v>
      </c>
      <c r="N602" s="39">
        <v>8540</v>
      </c>
      <c r="O602" s="40">
        <v>0</v>
      </c>
      <c r="P602" s="22">
        <v>7200</v>
      </c>
      <c r="Q602" s="22">
        <v>0</v>
      </c>
      <c r="R602" s="39">
        <v>16385</v>
      </c>
      <c r="S602" s="40">
        <v>0</v>
      </c>
      <c r="T602" s="19"/>
      <c r="U602" s="19"/>
      <c r="V602" s="39"/>
      <c r="W602" s="40"/>
      <c r="X602" s="19"/>
      <c r="Y602" s="19"/>
      <c r="Z602" s="39"/>
      <c r="AA602" s="40"/>
      <c r="AB602" s="19"/>
      <c r="AC602" s="19"/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1647</v>
      </c>
      <c r="B603" s="37" t="s">
        <v>1200</v>
      </c>
      <c r="C603" s="38" t="s">
        <v>1201</v>
      </c>
      <c r="D603" s="24">
        <f t="shared" si="18"/>
        <v>25496</v>
      </c>
      <c r="E603" s="32">
        <f t="shared" si="19"/>
        <v>0</v>
      </c>
      <c r="F603" s="30">
        <v>230</v>
      </c>
      <c r="G603" s="31">
        <v>0</v>
      </c>
      <c r="H603" s="22">
        <v>0</v>
      </c>
      <c r="I603" s="22">
        <v>0</v>
      </c>
      <c r="J603" s="41">
        <v>13675</v>
      </c>
      <c r="K603" s="42">
        <v>0</v>
      </c>
      <c r="L603" s="22">
        <v>2000</v>
      </c>
      <c r="M603" s="22">
        <v>0</v>
      </c>
      <c r="N603" s="41">
        <v>6036</v>
      </c>
      <c r="O603" s="42">
        <v>0</v>
      </c>
      <c r="P603" s="19">
        <v>2290</v>
      </c>
      <c r="Q603" s="19">
        <v>0</v>
      </c>
      <c r="R603" s="41">
        <v>1265</v>
      </c>
      <c r="S603" s="42">
        <v>0</v>
      </c>
      <c r="T603" s="22"/>
      <c r="U603" s="22"/>
      <c r="V603" s="41"/>
      <c r="W603" s="42"/>
      <c r="X603" s="22"/>
      <c r="Y603" s="22"/>
      <c r="Z603" s="41"/>
      <c r="AA603" s="42"/>
      <c r="AB603" s="22"/>
      <c r="AC603" s="22"/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1647</v>
      </c>
      <c r="B604" s="37" t="s">
        <v>1202</v>
      </c>
      <c r="C604" s="38" t="s">
        <v>1203</v>
      </c>
      <c r="D604" s="24">
        <f t="shared" si="18"/>
        <v>688598</v>
      </c>
      <c r="E604" s="32">
        <f t="shared" si="19"/>
        <v>0</v>
      </c>
      <c r="F604" s="28">
        <v>67518</v>
      </c>
      <c r="G604" s="29">
        <v>0</v>
      </c>
      <c r="H604" s="19">
        <v>0</v>
      </c>
      <c r="I604" s="19">
        <v>0</v>
      </c>
      <c r="J604" s="39">
        <v>64898</v>
      </c>
      <c r="K604" s="40">
        <v>0</v>
      </c>
      <c r="L604" s="19">
        <v>247262</v>
      </c>
      <c r="M604" s="19">
        <v>0</v>
      </c>
      <c r="N604" s="39">
        <v>142073</v>
      </c>
      <c r="O604" s="40">
        <v>0</v>
      </c>
      <c r="P604" s="22">
        <v>23993</v>
      </c>
      <c r="Q604" s="22">
        <v>0</v>
      </c>
      <c r="R604" s="39">
        <v>142854</v>
      </c>
      <c r="S604" s="40">
        <v>0</v>
      </c>
      <c r="T604" s="19"/>
      <c r="U604" s="19"/>
      <c r="V604" s="39"/>
      <c r="W604" s="40"/>
      <c r="X604" s="19"/>
      <c r="Y604" s="19"/>
      <c r="Z604" s="39"/>
      <c r="AA604" s="40"/>
      <c r="AB604" s="19"/>
      <c r="AC604" s="19"/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1647</v>
      </c>
      <c r="B605" s="37" t="s">
        <v>1204</v>
      </c>
      <c r="C605" s="38" t="s">
        <v>1205</v>
      </c>
      <c r="D605" s="24">
        <f t="shared" si="18"/>
        <v>2142915</v>
      </c>
      <c r="E605" s="32">
        <f t="shared" si="19"/>
        <v>0</v>
      </c>
      <c r="F605" s="28">
        <v>459809</v>
      </c>
      <c r="G605" s="29">
        <v>0</v>
      </c>
      <c r="H605" s="19">
        <v>0</v>
      </c>
      <c r="I605" s="19">
        <v>0</v>
      </c>
      <c r="J605" s="39">
        <v>346402</v>
      </c>
      <c r="K605" s="40">
        <v>0</v>
      </c>
      <c r="L605" s="19">
        <v>349177</v>
      </c>
      <c r="M605" s="19">
        <v>0</v>
      </c>
      <c r="N605" s="39">
        <v>269133</v>
      </c>
      <c r="O605" s="40">
        <v>0</v>
      </c>
      <c r="P605" s="19">
        <v>302464</v>
      </c>
      <c r="Q605" s="19">
        <v>0</v>
      </c>
      <c r="R605" s="39">
        <v>415930</v>
      </c>
      <c r="S605" s="40">
        <v>0</v>
      </c>
      <c r="T605" s="19"/>
      <c r="U605" s="19"/>
      <c r="V605" s="39"/>
      <c r="W605" s="40"/>
      <c r="X605" s="19"/>
      <c r="Y605" s="19"/>
      <c r="Z605" s="39"/>
      <c r="AA605" s="40"/>
      <c r="AB605" s="19"/>
      <c r="AC605" s="19"/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1647</v>
      </c>
      <c r="B606" s="37" t="s">
        <v>1206</v>
      </c>
      <c r="C606" s="38" t="s">
        <v>1207</v>
      </c>
      <c r="D606" s="24">
        <f t="shared" si="18"/>
        <v>180020</v>
      </c>
      <c r="E606" s="32">
        <f t="shared" si="19"/>
        <v>0</v>
      </c>
      <c r="F606" s="28"/>
      <c r="G606" s="29"/>
      <c r="H606" s="19">
        <v>65686</v>
      </c>
      <c r="I606" s="19">
        <v>0</v>
      </c>
      <c r="J606" s="39">
        <v>7387</v>
      </c>
      <c r="K606" s="40">
        <v>0</v>
      </c>
      <c r="L606" s="19">
        <v>6190</v>
      </c>
      <c r="M606" s="19">
        <v>0</v>
      </c>
      <c r="N606" s="39">
        <v>38284</v>
      </c>
      <c r="O606" s="40">
        <v>0</v>
      </c>
      <c r="P606" s="19">
        <v>36106</v>
      </c>
      <c r="Q606" s="19">
        <v>0</v>
      </c>
      <c r="R606" s="39">
        <v>26367</v>
      </c>
      <c r="S606" s="40">
        <v>0</v>
      </c>
      <c r="T606" s="19"/>
      <c r="U606" s="19"/>
      <c r="V606" s="39"/>
      <c r="W606" s="40"/>
      <c r="X606" s="19"/>
      <c r="Y606" s="19"/>
      <c r="Z606" s="39"/>
      <c r="AA606" s="40"/>
      <c r="AB606" s="19"/>
      <c r="AC606" s="19"/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1647</v>
      </c>
      <c r="B607" s="37" t="s">
        <v>1208</v>
      </c>
      <c r="C607" s="38" t="s">
        <v>1209</v>
      </c>
      <c r="D607" s="24">
        <f t="shared" si="18"/>
        <v>16080</v>
      </c>
      <c r="E607" s="32">
        <f t="shared" si="19"/>
        <v>0</v>
      </c>
      <c r="F607" s="30"/>
      <c r="G607" s="31"/>
      <c r="H607" s="22"/>
      <c r="I607" s="22"/>
      <c r="J607" s="41"/>
      <c r="K607" s="42"/>
      <c r="L607" s="22"/>
      <c r="M607" s="22"/>
      <c r="N607" s="41"/>
      <c r="O607" s="42"/>
      <c r="P607" s="19"/>
      <c r="Q607" s="19"/>
      <c r="R607" s="41">
        <v>16080</v>
      </c>
      <c r="S607" s="42">
        <v>0</v>
      </c>
      <c r="T607" s="22"/>
      <c r="U607" s="22"/>
      <c r="V607" s="41"/>
      <c r="W607" s="42"/>
      <c r="X607" s="22"/>
      <c r="Y607" s="22"/>
      <c r="Z607" s="41"/>
      <c r="AA607" s="42"/>
      <c r="AB607" s="22"/>
      <c r="AC607" s="22"/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1647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1647</v>
      </c>
      <c r="B609" s="37" t="s">
        <v>1212</v>
      </c>
      <c r="C609" s="38" t="s">
        <v>1213</v>
      </c>
      <c r="D609" s="24">
        <f t="shared" si="18"/>
        <v>0</v>
      </c>
      <c r="E609" s="32">
        <f t="shared" si="19"/>
        <v>0</v>
      </c>
      <c r="F609" s="28"/>
      <c r="G609" s="29"/>
      <c r="H609" s="19"/>
      <c r="I609" s="19"/>
      <c r="J609" s="39"/>
      <c r="K609" s="40"/>
      <c r="L609" s="19"/>
      <c r="M609" s="19"/>
      <c r="N609" s="39"/>
      <c r="O609" s="40"/>
      <c r="P609" s="22"/>
      <c r="Q609" s="22"/>
      <c r="R609" s="39"/>
      <c r="S609" s="40"/>
      <c r="T609" s="19"/>
      <c r="U609" s="19"/>
      <c r="V609" s="39"/>
      <c r="W609" s="40"/>
      <c r="X609" s="19"/>
      <c r="Y609" s="19"/>
      <c r="Z609" s="39"/>
      <c r="AA609" s="40"/>
      <c r="AB609" s="19"/>
      <c r="AC609" s="19"/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1647</v>
      </c>
      <c r="B610" s="37" t="s">
        <v>1214</v>
      </c>
      <c r="C610" s="38" t="s">
        <v>1215</v>
      </c>
      <c r="D610" s="24">
        <f t="shared" si="18"/>
        <v>24230</v>
      </c>
      <c r="E610" s="32">
        <f t="shared" si="19"/>
        <v>0</v>
      </c>
      <c r="F610" s="28"/>
      <c r="G610" s="29"/>
      <c r="H610" s="19"/>
      <c r="I610" s="19"/>
      <c r="J610" s="39"/>
      <c r="K610" s="40"/>
      <c r="L610" s="19">
        <v>13100</v>
      </c>
      <c r="M610" s="19">
        <v>0</v>
      </c>
      <c r="N610" s="39">
        <v>8650</v>
      </c>
      <c r="O610" s="40">
        <v>0</v>
      </c>
      <c r="P610" s="19">
        <v>0</v>
      </c>
      <c r="Q610" s="19">
        <v>0</v>
      </c>
      <c r="R610" s="39">
        <v>2480</v>
      </c>
      <c r="S610" s="40">
        <v>0</v>
      </c>
      <c r="T610" s="19"/>
      <c r="U610" s="19"/>
      <c r="V610" s="39"/>
      <c r="W610" s="40"/>
      <c r="X610" s="19"/>
      <c r="Y610" s="19"/>
      <c r="Z610" s="39"/>
      <c r="AA610" s="40"/>
      <c r="AB610" s="19"/>
      <c r="AC610" s="19"/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1647</v>
      </c>
      <c r="B611" s="37" t="s">
        <v>1216</v>
      </c>
      <c r="C611" s="38" t="s">
        <v>1217</v>
      </c>
      <c r="D611" s="24">
        <f t="shared" si="18"/>
        <v>182311.53000000003</v>
      </c>
      <c r="E611" s="32">
        <f t="shared" si="19"/>
        <v>0</v>
      </c>
      <c r="F611" s="28">
        <v>127431.58</v>
      </c>
      <c r="G611" s="29">
        <v>0</v>
      </c>
      <c r="H611" s="19">
        <v>1500</v>
      </c>
      <c r="I611" s="19">
        <v>0</v>
      </c>
      <c r="J611" s="39">
        <v>5050</v>
      </c>
      <c r="K611" s="40">
        <v>0</v>
      </c>
      <c r="L611" s="19">
        <v>0</v>
      </c>
      <c r="M611" s="19">
        <v>0</v>
      </c>
      <c r="N611" s="39">
        <v>1619.45</v>
      </c>
      <c r="O611" s="40">
        <v>0</v>
      </c>
      <c r="P611" s="19">
        <v>31660.5</v>
      </c>
      <c r="Q611" s="19">
        <v>0</v>
      </c>
      <c r="R611" s="39">
        <v>15050</v>
      </c>
      <c r="S611" s="40">
        <v>0</v>
      </c>
      <c r="T611" s="19"/>
      <c r="U611" s="19"/>
      <c r="V611" s="39"/>
      <c r="W611" s="40"/>
      <c r="X611" s="19"/>
      <c r="Y611" s="19"/>
      <c r="Z611" s="39"/>
      <c r="AA611" s="40"/>
      <c r="AB611" s="19"/>
      <c r="AC611" s="19"/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1647</v>
      </c>
      <c r="B612" s="37" t="s">
        <v>1218</v>
      </c>
      <c r="C612" s="38" t="s">
        <v>1219</v>
      </c>
      <c r="D612" s="24">
        <f t="shared" si="18"/>
        <v>0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/>
      <c r="U612" s="19"/>
      <c r="V612" s="39"/>
      <c r="W612" s="40"/>
      <c r="X612" s="19"/>
      <c r="Y612" s="19"/>
      <c r="Z612" s="39"/>
      <c r="AA612" s="40"/>
      <c r="AB612" s="19"/>
      <c r="AC612" s="19"/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1647</v>
      </c>
      <c r="B613" s="37" t="s">
        <v>1220</v>
      </c>
      <c r="C613" s="38" t="s">
        <v>1221</v>
      </c>
      <c r="D613" s="24">
        <f t="shared" si="18"/>
        <v>0</v>
      </c>
      <c r="E613" s="32">
        <f t="shared" si="19"/>
        <v>0</v>
      </c>
      <c r="F613" s="30"/>
      <c r="G613" s="31"/>
      <c r="H613" s="22"/>
      <c r="I613" s="22"/>
      <c r="J613" s="41"/>
      <c r="K613" s="42"/>
      <c r="L613" s="22"/>
      <c r="M613" s="22"/>
      <c r="N613" s="41"/>
      <c r="O613" s="42"/>
      <c r="P613" s="19"/>
      <c r="Q613" s="19"/>
      <c r="R613" s="41"/>
      <c r="S613" s="42"/>
      <c r="T613" s="22"/>
      <c r="U613" s="22"/>
      <c r="V613" s="41"/>
      <c r="W613" s="42"/>
      <c r="X613" s="22"/>
      <c r="Y613" s="22"/>
      <c r="Z613" s="41"/>
      <c r="AA613" s="42"/>
      <c r="AB613" s="22"/>
      <c r="AC613" s="22"/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1647</v>
      </c>
      <c r="B614" s="37" t="s">
        <v>1222</v>
      </c>
      <c r="C614" s="38" t="s">
        <v>1223</v>
      </c>
      <c r="D614" s="24">
        <f t="shared" si="18"/>
        <v>2129546.67</v>
      </c>
      <c r="E614" s="32">
        <f t="shared" si="19"/>
        <v>0</v>
      </c>
      <c r="F614" s="28">
        <v>693317.43</v>
      </c>
      <c r="G614" s="29">
        <v>0</v>
      </c>
      <c r="H614" s="19">
        <v>247550</v>
      </c>
      <c r="I614" s="19">
        <v>0</v>
      </c>
      <c r="J614" s="39">
        <v>163760</v>
      </c>
      <c r="K614" s="40">
        <v>0</v>
      </c>
      <c r="L614" s="19">
        <v>375797.2</v>
      </c>
      <c r="M614" s="19">
        <v>0</v>
      </c>
      <c r="N614" s="39">
        <v>307512.03999999998</v>
      </c>
      <c r="O614" s="40">
        <v>0</v>
      </c>
      <c r="P614" s="22">
        <v>264400</v>
      </c>
      <c r="Q614" s="22">
        <v>0</v>
      </c>
      <c r="R614" s="39">
        <v>77210</v>
      </c>
      <c r="S614" s="40">
        <v>0</v>
      </c>
      <c r="T614" s="19"/>
      <c r="U614" s="19"/>
      <c r="V614" s="39"/>
      <c r="W614" s="40"/>
      <c r="X614" s="19"/>
      <c r="Y614" s="19"/>
      <c r="Z614" s="39"/>
      <c r="AA614" s="40"/>
      <c r="AB614" s="19"/>
      <c r="AC614" s="19"/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1647</v>
      </c>
      <c r="B615" s="37" t="s">
        <v>1224</v>
      </c>
      <c r="C615" s="38" t="s">
        <v>1225</v>
      </c>
      <c r="D615" s="24">
        <f t="shared" si="18"/>
        <v>0</v>
      </c>
      <c r="E615" s="32">
        <f t="shared" si="19"/>
        <v>0</v>
      </c>
      <c r="F615" s="30"/>
      <c r="G615" s="31"/>
      <c r="H615" s="22"/>
      <c r="I615" s="22"/>
      <c r="J615" s="41"/>
      <c r="K615" s="42"/>
      <c r="L615" s="22"/>
      <c r="M615" s="22"/>
      <c r="N615" s="41"/>
      <c r="O615" s="42"/>
      <c r="P615" s="19"/>
      <c r="Q615" s="19"/>
      <c r="R615" s="41"/>
      <c r="S615" s="42"/>
      <c r="T615" s="22"/>
      <c r="U615" s="22"/>
      <c r="V615" s="41"/>
      <c r="W615" s="42"/>
      <c r="X615" s="22"/>
      <c r="Y615" s="22"/>
      <c r="Z615" s="41"/>
      <c r="AA615" s="42"/>
      <c r="AB615" s="22"/>
      <c r="AC615" s="22"/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1647</v>
      </c>
      <c r="B616" s="37" t="s">
        <v>1226</v>
      </c>
      <c r="C616" s="38" t="s">
        <v>1227</v>
      </c>
      <c r="D616" s="24">
        <f t="shared" si="18"/>
        <v>236614.29</v>
      </c>
      <c r="E616" s="32">
        <f t="shared" si="19"/>
        <v>0</v>
      </c>
      <c r="F616" s="30">
        <v>33608.699999999997</v>
      </c>
      <c r="G616" s="31">
        <v>0</v>
      </c>
      <c r="H616" s="22">
        <v>14075</v>
      </c>
      <c r="I616" s="22">
        <v>0</v>
      </c>
      <c r="J616" s="41">
        <v>73293.929999999993</v>
      </c>
      <c r="K616" s="42">
        <v>0</v>
      </c>
      <c r="L616" s="22">
        <v>80740.12</v>
      </c>
      <c r="M616" s="22">
        <v>0</v>
      </c>
      <c r="N616" s="41">
        <v>2830</v>
      </c>
      <c r="O616" s="42">
        <v>0</v>
      </c>
      <c r="P616" s="22">
        <v>0</v>
      </c>
      <c r="Q616" s="22">
        <v>0</v>
      </c>
      <c r="R616" s="41">
        <v>32066.54</v>
      </c>
      <c r="S616" s="42">
        <v>0</v>
      </c>
      <c r="T616" s="22"/>
      <c r="U616" s="22"/>
      <c r="V616" s="41"/>
      <c r="W616" s="42"/>
      <c r="X616" s="22"/>
      <c r="Y616" s="22"/>
      <c r="Z616" s="41"/>
      <c r="AA616" s="42"/>
      <c r="AB616" s="22"/>
      <c r="AC616" s="22"/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1647</v>
      </c>
      <c r="B617" s="37" t="s">
        <v>1228</v>
      </c>
      <c r="C617" s="38" t="s">
        <v>1229</v>
      </c>
      <c r="D617" s="24">
        <f t="shared" si="18"/>
        <v>28248</v>
      </c>
      <c r="E617" s="32">
        <f t="shared" si="19"/>
        <v>0</v>
      </c>
      <c r="F617" s="28">
        <v>28248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>
        <v>0</v>
      </c>
      <c r="S617" s="40">
        <v>0</v>
      </c>
      <c r="T617" s="19"/>
      <c r="U617" s="19"/>
      <c r="V617" s="39"/>
      <c r="W617" s="40"/>
      <c r="X617" s="19"/>
      <c r="Y617" s="19"/>
      <c r="Z617" s="39"/>
      <c r="AA617" s="40"/>
      <c r="AB617" s="19"/>
      <c r="AC617" s="19"/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1647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1647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1647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1647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1647</v>
      </c>
      <c r="B622" s="37" t="s">
        <v>1238</v>
      </c>
      <c r="C622" s="38" t="s">
        <v>1239</v>
      </c>
      <c r="D622" s="24">
        <f t="shared" si="18"/>
        <v>1084740.52</v>
      </c>
      <c r="E622" s="32">
        <f t="shared" si="19"/>
        <v>0</v>
      </c>
      <c r="F622" s="28">
        <v>53127.5</v>
      </c>
      <c r="G622" s="29">
        <v>0</v>
      </c>
      <c r="H622" s="19">
        <v>0</v>
      </c>
      <c r="I622" s="19">
        <v>0</v>
      </c>
      <c r="J622" s="39">
        <v>233717.2</v>
      </c>
      <c r="K622" s="40">
        <v>0</v>
      </c>
      <c r="L622" s="19">
        <v>77415</v>
      </c>
      <c r="M622" s="19">
        <v>0</v>
      </c>
      <c r="N622" s="39">
        <v>160355.79999999999</v>
      </c>
      <c r="O622" s="40">
        <v>0</v>
      </c>
      <c r="P622" s="22">
        <v>396378.12</v>
      </c>
      <c r="Q622" s="22">
        <v>0</v>
      </c>
      <c r="R622" s="39">
        <v>163746.9</v>
      </c>
      <c r="S622" s="40">
        <v>0</v>
      </c>
      <c r="T622" s="19"/>
      <c r="U622" s="19"/>
      <c r="V622" s="39"/>
      <c r="W622" s="40"/>
      <c r="X622" s="19"/>
      <c r="Y622" s="19"/>
      <c r="Z622" s="39"/>
      <c r="AA622" s="40"/>
      <c r="AB622" s="19"/>
      <c r="AC622" s="19"/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1647</v>
      </c>
      <c r="B623" s="37" t="s">
        <v>1240</v>
      </c>
      <c r="C623" s="38" t="s">
        <v>1241</v>
      </c>
      <c r="D623" s="24">
        <f t="shared" si="18"/>
        <v>3733333.36</v>
      </c>
      <c r="E623" s="32">
        <f t="shared" si="19"/>
        <v>0</v>
      </c>
      <c r="F623" s="28">
        <v>933333.34</v>
      </c>
      <c r="G623" s="29">
        <v>0</v>
      </c>
      <c r="H623" s="19">
        <v>466666.67</v>
      </c>
      <c r="I623" s="19">
        <v>0</v>
      </c>
      <c r="J623" s="39">
        <v>466666.67</v>
      </c>
      <c r="K623" s="40">
        <v>0</v>
      </c>
      <c r="L623" s="19">
        <v>466666.67</v>
      </c>
      <c r="M623" s="19">
        <v>0</v>
      </c>
      <c r="N623" s="39">
        <v>466666.67</v>
      </c>
      <c r="O623" s="40">
        <v>0</v>
      </c>
      <c r="P623" s="19">
        <v>466666.67</v>
      </c>
      <c r="Q623" s="19">
        <v>0</v>
      </c>
      <c r="R623" s="39">
        <v>466666.67</v>
      </c>
      <c r="S623" s="40">
        <v>0</v>
      </c>
      <c r="T623" s="19"/>
      <c r="U623" s="19"/>
      <c r="V623" s="39"/>
      <c r="W623" s="40"/>
      <c r="X623" s="19"/>
      <c r="Y623" s="19"/>
      <c r="Z623" s="39"/>
      <c r="AA623" s="40"/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1647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1647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/>
      <c r="AC625" s="22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1647</v>
      </c>
      <c r="B626" s="37" t="s">
        <v>1246</v>
      </c>
      <c r="C626" s="38" t="s">
        <v>1247</v>
      </c>
      <c r="D626" s="24">
        <f t="shared" si="18"/>
        <v>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/>
      <c r="S626" s="40"/>
      <c r="T626" s="19"/>
      <c r="U626" s="19"/>
      <c r="V626" s="39"/>
      <c r="W626" s="40"/>
      <c r="X626" s="19"/>
      <c r="Y626" s="19"/>
      <c r="Z626" s="39"/>
      <c r="AA626" s="40"/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1647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1647</v>
      </c>
      <c r="B628" s="37" t="s">
        <v>1250</v>
      </c>
      <c r="C628" s="38" t="s">
        <v>1251</v>
      </c>
      <c r="D628" s="24">
        <f t="shared" si="18"/>
        <v>367986</v>
      </c>
      <c r="E628" s="32">
        <f t="shared" si="19"/>
        <v>0</v>
      </c>
      <c r="F628" s="28">
        <v>1500</v>
      </c>
      <c r="G628" s="29">
        <v>0</v>
      </c>
      <c r="H628" s="19">
        <v>0</v>
      </c>
      <c r="I628" s="19">
        <v>0</v>
      </c>
      <c r="J628" s="39">
        <v>63523.5</v>
      </c>
      <c r="K628" s="40">
        <v>0</v>
      </c>
      <c r="L628" s="19">
        <v>71356.5</v>
      </c>
      <c r="M628" s="19">
        <v>0</v>
      </c>
      <c r="N628" s="39">
        <v>83547</v>
      </c>
      <c r="O628" s="40">
        <v>0</v>
      </c>
      <c r="P628" s="22">
        <v>67587</v>
      </c>
      <c r="Q628" s="22">
        <v>0</v>
      </c>
      <c r="R628" s="39">
        <v>80472</v>
      </c>
      <c r="S628" s="40">
        <v>0</v>
      </c>
      <c r="T628" s="19"/>
      <c r="U628" s="19"/>
      <c r="V628" s="39"/>
      <c r="W628" s="40"/>
      <c r="X628" s="19"/>
      <c r="Y628" s="19"/>
      <c r="Z628" s="39"/>
      <c r="AA628" s="40"/>
      <c r="AB628" s="19"/>
      <c r="AC628" s="19"/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1647</v>
      </c>
      <c r="B629" s="37" t="s">
        <v>1252</v>
      </c>
      <c r="C629" s="38" t="s">
        <v>1253</v>
      </c>
      <c r="D629" s="24">
        <f t="shared" si="18"/>
        <v>320640</v>
      </c>
      <c r="E629" s="32">
        <f t="shared" si="19"/>
        <v>0</v>
      </c>
      <c r="F629" s="28"/>
      <c r="G629" s="29"/>
      <c r="H629" s="19"/>
      <c r="I629" s="19"/>
      <c r="J629" s="39"/>
      <c r="K629" s="40"/>
      <c r="L629" s="19">
        <v>159936</v>
      </c>
      <c r="M629" s="19">
        <v>0</v>
      </c>
      <c r="N629" s="39">
        <v>160704</v>
      </c>
      <c r="O629" s="40">
        <v>0</v>
      </c>
      <c r="P629" s="19">
        <v>0</v>
      </c>
      <c r="Q629" s="19">
        <v>0</v>
      </c>
      <c r="R629" s="39">
        <v>0</v>
      </c>
      <c r="S629" s="40">
        <v>0</v>
      </c>
      <c r="T629" s="19"/>
      <c r="U629" s="19"/>
      <c r="V629" s="39"/>
      <c r="W629" s="40"/>
      <c r="X629" s="19"/>
      <c r="Y629" s="19"/>
      <c r="Z629" s="39"/>
      <c r="AA629" s="40"/>
      <c r="AB629" s="19"/>
      <c r="AC629" s="19"/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1647</v>
      </c>
      <c r="B630" s="37" t="s">
        <v>1254</v>
      </c>
      <c r="C630" s="38" t="s">
        <v>1255</v>
      </c>
      <c r="D630" s="24">
        <f t="shared" si="18"/>
        <v>4708380.0599999996</v>
      </c>
      <c r="E630" s="32">
        <f t="shared" si="19"/>
        <v>296000</v>
      </c>
      <c r="F630" s="28">
        <v>1335891.19</v>
      </c>
      <c r="G630" s="29">
        <v>0</v>
      </c>
      <c r="H630" s="19">
        <v>693664</v>
      </c>
      <c r="I630" s="19">
        <v>0</v>
      </c>
      <c r="J630" s="39">
        <v>1262738</v>
      </c>
      <c r="K630" s="40">
        <v>0</v>
      </c>
      <c r="L630" s="19">
        <v>206997</v>
      </c>
      <c r="M630" s="19">
        <v>0</v>
      </c>
      <c r="N630" s="39">
        <v>161753.5</v>
      </c>
      <c r="O630" s="40">
        <v>0</v>
      </c>
      <c r="P630" s="19">
        <v>844233.37</v>
      </c>
      <c r="Q630" s="19">
        <v>296000</v>
      </c>
      <c r="R630" s="39">
        <v>203103</v>
      </c>
      <c r="S630" s="40">
        <v>0</v>
      </c>
      <c r="T630" s="19"/>
      <c r="U630" s="19"/>
      <c r="V630" s="39"/>
      <c r="W630" s="40"/>
      <c r="X630" s="19"/>
      <c r="Y630" s="19"/>
      <c r="Z630" s="39"/>
      <c r="AA630" s="40"/>
      <c r="AB630" s="19"/>
      <c r="AC630" s="19"/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1647</v>
      </c>
      <c r="B631" s="37" t="s">
        <v>1256</v>
      </c>
      <c r="C631" s="38" t="s">
        <v>1257</v>
      </c>
      <c r="D631" s="24">
        <f t="shared" si="18"/>
        <v>3536788.8</v>
      </c>
      <c r="E631" s="32">
        <f t="shared" si="19"/>
        <v>0</v>
      </c>
      <c r="F631" s="28">
        <v>842415</v>
      </c>
      <c r="G631" s="29">
        <v>0</v>
      </c>
      <c r="H631" s="19">
        <v>0</v>
      </c>
      <c r="I631" s="19">
        <v>0</v>
      </c>
      <c r="J631" s="39">
        <v>662890</v>
      </c>
      <c r="K631" s="40">
        <v>0</v>
      </c>
      <c r="L631" s="19">
        <v>274614.5</v>
      </c>
      <c r="M631" s="19">
        <v>0</v>
      </c>
      <c r="N631" s="39">
        <v>115264</v>
      </c>
      <c r="O631" s="40">
        <v>0</v>
      </c>
      <c r="P631" s="19">
        <v>680078.3</v>
      </c>
      <c r="Q631" s="19">
        <v>0</v>
      </c>
      <c r="R631" s="39">
        <v>961527</v>
      </c>
      <c r="S631" s="40">
        <v>0</v>
      </c>
      <c r="T631" s="19"/>
      <c r="U631" s="19"/>
      <c r="V631" s="39"/>
      <c r="W631" s="40"/>
      <c r="X631" s="19"/>
      <c r="Y631" s="19"/>
      <c r="Z631" s="39"/>
      <c r="AA631" s="40"/>
      <c r="AB631" s="19"/>
      <c r="AC631" s="19"/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1647</v>
      </c>
      <c r="B632" s="37" t="s">
        <v>1258</v>
      </c>
      <c r="C632" s="38" t="s">
        <v>1259</v>
      </c>
      <c r="D632" s="24">
        <f t="shared" si="18"/>
        <v>14267395.379999999</v>
      </c>
      <c r="E632" s="32">
        <f t="shared" si="19"/>
        <v>0</v>
      </c>
      <c r="F632" s="28">
        <v>2817817</v>
      </c>
      <c r="G632" s="29">
        <v>0</v>
      </c>
      <c r="H632" s="19">
        <v>2401816</v>
      </c>
      <c r="I632" s="19">
        <v>0</v>
      </c>
      <c r="J632" s="39">
        <v>198631</v>
      </c>
      <c r="K632" s="40">
        <v>0</v>
      </c>
      <c r="L632" s="19">
        <v>1769184</v>
      </c>
      <c r="M632" s="19">
        <v>0</v>
      </c>
      <c r="N632" s="39">
        <v>2204777.38</v>
      </c>
      <c r="O632" s="40">
        <v>0</v>
      </c>
      <c r="P632" s="19">
        <v>2185446</v>
      </c>
      <c r="Q632" s="19">
        <v>0</v>
      </c>
      <c r="R632" s="39">
        <v>2689724</v>
      </c>
      <c r="S632" s="40">
        <v>0</v>
      </c>
      <c r="T632" s="19"/>
      <c r="U632" s="19"/>
      <c r="V632" s="39"/>
      <c r="W632" s="40"/>
      <c r="X632" s="19"/>
      <c r="Y632" s="19"/>
      <c r="Z632" s="39"/>
      <c r="AA632" s="40"/>
      <c r="AB632" s="19"/>
      <c r="AC632" s="19"/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1647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1647</v>
      </c>
      <c r="B634" s="37" t="s">
        <v>1262</v>
      </c>
      <c r="C634" s="38" t="s">
        <v>1263</v>
      </c>
      <c r="D634" s="24">
        <f t="shared" si="18"/>
        <v>683.01</v>
      </c>
      <c r="E634" s="32">
        <f t="shared" si="19"/>
        <v>0</v>
      </c>
      <c r="F634" s="28">
        <v>54</v>
      </c>
      <c r="G634" s="29">
        <v>0</v>
      </c>
      <c r="H634" s="19">
        <v>42</v>
      </c>
      <c r="I634" s="19">
        <v>0</v>
      </c>
      <c r="J634" s="39">
        <v>48</v>
      </c>
      <c r="K634" s="40">
        <v>0</v>
      </c>
      <c r="L634" s="19">
        <v>56</v>
      </c>
      <c r="M634" s="19">
        <v>0</v>
      </c>
      <c r="N634" s="39">
        <v>54</v>
      </c>
      <c r="O634" s="40">
        <v>0</v>
      </c>
      <c r="P634" s="22">
        <v>346.22</v>
      </c>
      <c r="Q634" s="22">
        <v>0</v>
      </c>
      <c r="R634" s="39">
        <v>82.79</v>
      </c>
      <c r="S634" s="40">
        <v>0</v>
      </c>
      <c r="T634" s="19"/>
      <c r="U634" s="19"/>
      <c r="V634" s="39"/>
      <c r="W634" s="40"/>
      <c r="X634" s="19"/>
      <c r="Y634" s="19"/>
      <c r="Z634" s="39"/>
      <c r="AA634" s="40"/>
      <c r="AB634" s="19"/>
      <c r="AC634" s="19"/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1647</v>
      </c>
      <c r="B635" s="37" t="s">
        <v>1264</v>
      </c>
      <c r="C635" s="38" t="s">
        <v>1265</v>
      </c>
      <c r="D635" s="24">
        <f t="shared" si="18"/>
        <v>9012695.1699999999</v>
      </c>
      <c r="E635" s="32">
        <f t="shared" si="19"/>
        <v>303845.28999999998</v>
      </c>
      <c r="F635" s="28">
        <v>1331964.8500000001</v>
      </c>
      <c r="G635" s="29">
        <v>45878.04</v>
      </c>
      <c r="H635" s="19">
        <v>1225619.3400000001</v>
      </c>
      <c r="I635" s="19">
        <v>50032.74</v>
      </c>
      <c r="J635" s="39">
        <v>1331964.8500000001</v>
      </c>
      <c r="K635" s="40">
        <v>40140.06</v>
      </c>
      <c r="L635" s="19">
        <v>858399.01</v>
      </c>
      <c r="M635" s="19">
        <v>30748.560000000001</v>
      </c>
      <c r="N635" s="39">
        <v>1955437.64</v>
      </c>
      <c r="O635" s="40">
        <v>41049.699999999997</v>
      </c>
      <c r="P635" s="19">
        <v>1331590.6599999999</v>
      </c>
      <c r="Q635" s="19">
        <v>36616.080000000002</v>
      </c>
      <c r="R635" s="39">
        <v>977718.82</v>
      </c>
      <c r="S635" s="40">
        <v>59380.11</v>
      </c>
      <c r="T635" s="19"/>
      <c r="U635" s="19"/>
      <c r="V635" s="39"/>
      <c r="W635" s="40"/>
      <c r="X635" s="19"/>
      <c r="Y635" s="19"/>
      <c r="Z635" s="39"/>
      <c r="AA635" s="40"/>
      <c r="AB635" s="19"/>
      <c r="AC635" s="19"/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1647</v>
      </c>
      <c r="B636" s="37" t="s">
        <v>1266</v>
      </c>
      <c r="C636" s="38" t="s">
        <v>1267</v>
      </c>
      <c r="D636" s="24">
        <f t="shared" si="18"/>
        <v>2182304.5700000003</v>
      </c>
      <c r="E636" s="32">
        <f t="shared" si="19"/>
        <v>102833.20000000001</v>
      </c>
      <c r="F636" s="28">
        <v>289943.31</v>
      </c>
      <c r="G636" s="29">
        <v>15696</v>
      </c>
      <c r="H636" s="19">
        <v>289943.31</v>
      </c>
      <c r="I636" s="19">
        <v>12840</v>
      </c>
      <c r="J636" s="39">
        <v>44997.89</v>
      </c>
      <c r="K636" s="40">
        <v>12016</v>
      </c>
      <c r="L636" s="19">
        <v>598526.06000000006</v>
      </c>
      <c r="M636" s="19">
        <v>12104</v>
      </c>
      <c r="N636" s="39">
        <v>331498.95</v>
      </c>
      <c r="O636" s="40">
        <v>19219.2</v>
      </c>
      <c r="P636" s="19">
        <v>308695.33</v>
      </c>
      <c r="Q636" s="19">
        <v>13421.6</v>
      </c>
      <c r="R636" s="39">
        <v>318699.71999999997</v>
      </c>
      <c r="S636" s="40">
        <v>17536.400000000001</v>
      </c>
      <c r="T636" s="19"/>
      <c r="U636" s="19"/>
      <c r="V636" s="39"/>
      <c r="W636" s="40"/>
      <c r="X636" s="19"/>
      <c r="Y636" s="19"/>
      <c r="Z636" s="39"/>
      <c r="AA636" s="40"/>
      <c r="AB636" s="19"/>
      <c r="AC636" s="19"/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1647</v>
      </c>
      <c r="B637" s="37" t="s">
        <v>1268</v>
      </c>
      <c r="C637" s="38" t="s">
        <v>1269</v>
      </c>
      <c r="D637" s="24">
        <f t="shared" si="18"/>
        <v>183616.54</v>
      </c>
      <c r="E637" s="32">
        <f t="shared" si="19"/>
        <v>0</v>
      </c>
      <c r="F637" s="28">
        <v>31445.54</v>
      </c>
      <c r="G637" s="29">
        <v>0</v>
      </c>
      <c r="H637" s="19">
        <v>33404.800000000003</v>
      </c>
      <c r="I637" s="19">
        <v>0</v>
      </c>
      <c r="J637" s="39">
        <v>27206.17</v>
      </c>
      <c r="K637" s="40">
        <v>0</v>
      </c>
      <c r="L637" s="19">
        <v>35316.75</v>
      </c>
      <c r="M637" s="19">
        <v>0</v>
      </c>
      <c r="N637" s="39">
        <v>20954.5</v>
      </c>
      <c r="O637" s="40">
        <v>0</v>
      </c>
      <c r="P637" s="19">
        <v>2523.44</v>
      </c>
      <c r="Q637" s="19">
        <v>0</v>
      </c>
      <c r="R637" s="39">
        <v>32765.34</v>
      </c>
      <c r="S637" s="40">
        <v>0</v>
      </c>
      <c r="T637" s="19"/>
      <c r="U637" s="19"/>
      <c r="V637" s="39"/>
      <c r="W637" s="40"/>
      <c r="X637" s="19"/>
      <c r="Y637" s="19"/>
      <c r="Z637" s="39"/>
      <c r="AA637" s="40"/>
      <c r="AB637" s="19"/>
      <c r="AC637" s="19"/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1647</v>
      </c>
      <c r="B638" s="37" t="s">
        <v>1270</v>
      </c>
      <c r="C638" s="38" t="s">
        <v>1271</v>
      </c>
      <c r="D638" s="24">
        <f t="shared" si="18"/>
        <v>529945.30000000005</v>
      </c>
      <c r="E638" s="32">
        <f t="shared" si="19"/>
        <v>0</v>
      </c>
      <c r="F638" s="28">
        <v>42602.400000000001</v>
      </c>
      <c r="G638" s="29">
        <v>0</v>
      </c>
      <c r="H638" s="19">
        <v>42602.400000000001</v>
      </c>
      <c r="I638" s="19">
        <v>0</v>
      </c>
      <c r="J638" s="39">
        <v>42602.400000000001</v>
      </c>
      <c r="K638" s="40">
        <v>0</v>
      </c>
      <c r="L638" s="19">
        <v>114896.6</v>
      </c>
      <c r="M638" s="19">
        <v>0</v>
      </c>
      <c r="N638" s="39">
        <v>114896.6</v>
      </c>
      <c r="O638" s="40">
        <v>0</v>
      </c>
      <c r="P638" s="19">
        <v>57448.3</v>
      </c>
      <c r="Q638" s="19">
        <v>0</v>
      </c>
      <c r="R638" s="39">
        <v>114896.6</v>
      </c>
      <c r="S638" s="40">
        <v>0</v>
      </c>
      <c r="T638" s="19"/>
      <c r="U638" s="19"/>
      <c r="V638" s="39"/>
      <c r="W638" s="40"/>
      <c r="X638" s="19"/>
      <c r="Y638" s="19"/>
      <c r="Z638" s="39"/>
      <c r="AA638" s="40"/>
      <c r="AB638" s="19"/>
      <c r="AC638" s="19"/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1647</v>
      </c>
      <c r="B639" s="37" t="s">
        <v>1272</v>
      </c>
      <c r="C639" s="38" t="s">
        <v>1273</v>
      </c>
      <c r="D639" s="24">
        <f t="shared" si="18"/>
        <v>63514</v>
      </c>
      <c r="E639" s="32">
        <f t="shared" si="19"/>
        <v>0</v>
      </c>
      <c r="F639" s="28">
        <v>8787</v>
      </c>
      <c r="G639" s="29">
        <v>0</v>
      </c>
      <c r="H639" s="19">
        <v>9310</v>
      </c>
      <c r="I639" s="19">
        <v>0</v>
      </c>
      <c r="J639" s="39">
        <v>9718</v>
      </c>
      <c r="K639" s="40">
        <v>0</v>
      </c>
      <c r="L639" s="19">
        <v>7940</v>
      </c>
      <c r="M639" s="19">
        <v>0</v>
      </c>
      <c r="N639" s="39">
        <v>8218</v>
      </c>
      <c r="O639" s="40">
        <v>0</v>
      </c>
      <c r="P639" s="19">
        <v>9350</v>
      </c>
      <c r="Q639" s="19">
        <v>0</v>
      </c>
      <c r="R639" s="39">
        <v>10191</v>
      </c>
      <c r="S639" s="40">
        <v>0</v>
      </c>
      <c r="T639" s="19"/>
      <c r="U639" s="19"/>
      <c r="V639" s="39"/>
      <c r="W639" s="40"/>
      <c r="X639" s="19"/>
      <c r="Y639" s="19"/>
      <c r="Z639" s="39"/>
      <c r="AA639" s="40"/>
      <c r="AB639" s="19"/>
      <c r="AC639" s="19"/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1647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1647</v>
      </c>
      <c r="B641" s="37" t="s">
        <v>1276</v>
      </c>
      <c r="C641" s="38" t="s">
        <v>1277</v>
      </c>
      <c r="D641" s="24">
        <f t="shared" si="18"/>
        <v>25787</v>
      </c>
      <c r="E641" s="32">
        <f t="shared" si="19"/>
        <v>0</v>
      </c>
      <c r="F641" s="28"/>
      <c r="G641" s="29"/>
      <c r="H641" s="19">
        <v>25787</v>
      </c>
      <c r="I641" s="19">
        <v>0</v>
      </c>
      <c r="J641" s="39">
        <v>0</v>
      </c>
      <c r="K641" s="40">
        <v>0</v>
      </c>
      <c r="L641" s="19">
        <v>0</v>
      </c>
      <c r="M641" s="19">
        <v>0</v>
      </c>
      <c r="N641" s="39">
        <v>0</v>
      </c>
      <c r="O641" s="40">
        <v>0</v>
      </c>
      <c r="P641" s="19">
        <v>0</v>
      </c>
      <c r="Q641" s="19">
        <v>0</v>
      </c>
      <c r="R641" s="39">
        <v>0</v>
      </c>
      <c r="S641" s="40">
        <v>0</v>
      </c>
      <c r="T641" s="19"/>
      <c r="U641" s="19"/>
      <c r="V641" s="39"/>
      <c r="W641" s="40"/>
      <c r="X641" s="19"/>
      <c r="Y641" s="19"/>
      <c r="Z641" s="39"/>
      <c r="AA641" s="40"/>
      <c r="AB641" s="19"/>
      <c r="AC641" s="19"/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1647</v>
      </c>
      <c r="B642" s="37" t="s">
        <v>1278</v>
      </c>
      <c r="C642" s="38" t="s">
        <v>1279</v>
      </c>
      <c r="D642" s="24">
        <f t="shared" si="18"/>
        <v>54877735.839999996</v>
      </c>
      <c r="E642" s="32">
        <f t="shared" si="19"/>
        <v>0</v>
      </c>
      <c r="F642" s="28">
        <v>9034690.0500000007</v>
      </c>
      <c r="G642" s="29">
        <v>0</v>
      </c>
      <c r="H642" s="19">
        <v>7723607.3700000001</v>
      </c>
      <c r="I642" s="19">
        <v>0</v>
      </c>
      <c r="J642" s="39">
        <v>6186395.5099999998</v>
      </c>
      <c r="K642" s="40">
        <v>0</v>
      </c>
      <c r="L642" s="19">
        <v>10156484.09</v>
      </c>
      <c r="M642" s="19">
        <v>0</v>
      </c>
      <c r="N642" s="39">
        <v>6958610.3099999996</v>
      </c>
      <c r="O642" s="40">
        <v>0</v>
      </c>
      <c r="P642" s="19">
        <v>7672201.1600000001</v>
      </c>
      <c r="Q642" s="19">
        <v>0</v>
      </c>
      <c r="R642" s="39">
        <v>7145747.3499999996</v>
      </c>
      <c r="S642" s="40">
        <v>0</v>
      </c>
      <c r="T642" s="19"/>
      <c r="U642" s="19"/>
      <c r="V642" s="39"/>
      <c r="W642" s="40"/>
      <c r="X642" s="19"/>
      <c r="Y642" s="19"/>
      <c r="Z642" s="39"/>
      <c r="AA642" s="40"/>
      <c r="AB642" s="19"/>
      <c r="AC642" s="19"/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1647</v>
      </c>
      <c r="B643" s="37" t="s">
        <v>1280</v>
      </c>
      <c r="C643" s="38" t="s">
        <v>1281</v>
      </c>
      <c r="D643" s="24">
        <f t="shared" si="18"/>
        <v>0</v>
      </c>
      <c r="E643" s="32">
        <f t="shared" si="19"/>
        <v>0</v>
      </c>
      <c r="F643" s="28"/>
      <c r="G643" s="29"/>
      <c r="H643" s="19"/>
      <c r="I643" s="19"/>
      <c r="J643" s="39"/>
      <c r="K643" s="40"/>
      <c r="L643" s="19"/>
      <c r="M643" s="19"/>
      <c r="N643" s="39"/>
      <c r="O643" s="40"/>
      <c r="P643" s="19"/>
      <c r="Q643" s="19"/>
      <c r="R643" s="39"/>
      <c r="S643" s="40"/>
      <c r="T643" s="19"/>
      <c r="U643" s="19"/>
      <c r="V643" s="39"/>
      <c r="W643" s="40"/>
      <c r="X643" s="19"/>
      <c r="Y643" s="19"/>
      <c r="Z643" s="39"/>
      <c r="AA643" s="40"/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1647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19452412.089999996</v>
      </c>
      <c r="E644" s="32">
        <f t="shared" ref="E644:E707" si="21">G644+I644+K644+M644+O644+Q644+S644+U644+W644+Y644+AA644+AC644</f>
        <v>13073</v>
      </c>
      <c r="F644" s="28">
        <v>2245017.0299999998</v>
      </c>
      <c r="G644" s="29">
        <v>0</v>
      </c>
      <c r="H644" s="19">
        <v>1895763.7</v>
      </c>
      <c r="I644" s="19">
        <v>0</v>
      </c>
      <c r="J644" s="39">
        <v>3879094.21</v>
      </c>
      <c r="K644" s="40">
        <v>13073</v>
      </c>
      <c r="L644" s="19">
        <v>870917.1</v>
      </c>
      <c r="M644" s="19">
        <v>0</v>
      </c>
      <c r="N644" s="39">
        <v>2412581.58</v>
      </c>
      <c r="O644" s="40">
        <v>0</v>
      </c>
      <c r="P644" s="19">
        <v>6281911.75</v>
      </c>
      <c r="Q644" s="19">
        <v>0</v>
      </c>
      <c r="R644" s="39">
        <v>1867126.72</v>
      </c>
      <c r="S644" s="40">
        <v>0</v>
      </c>
      <c r="T644" s="19"/>
      <c r="U644" s="19"/>
      <c r="V644" s="39"/>
      <c r="W644" s="40"/>
      <c r="X644" s="19"/>
      <c r="Y644" s="19"/>
      <c r="Z644" s="39"/>
      <c r="AA644" s="40"/>
      <c r="AB644" s="19"/>
      <c r="AC644" s="19"/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1647</v>
      </c>
      <c r="B645" s="37" t="s">
        <v>1284</v>
      </c>
      <c r="C645" s="38" t="s">
        <v>1285</v>
      </c>
      <c r="D645" s="24">
        <f t="shared" si="20"/>
        <v>18741393.550000001</v>
      </c>
      <c r="E645" s="32">
        <f t="shared" si="21"/>
        <v>1108403.3500000001</v>
      </c>
      <c r="F645" s="28">
        <v>1897867.95</v>
      </c>
      <c r="G645" s="29">
        <v>0</v>
      </c>
      <c r="H645" s="19">
        <v>2719123.15</v>
      </c>
      <c r="I645" s="19">
        <v>0</v>
      </c>
      <c r="J645" s="39">
        <v>0</v>
      </c>
      <c r="K645" s="40">
        <v>1108403.3500000001</v>
      </c>
      <c r="L645" s="19">
        <v>2570689.25</v>
      </c>
      <c r="M645" s="19">
        <v>0</v>
      </c>
      <c r="N645" s="39">
        <v>3365849.45</v>
      </c>
      <c r="O645" s="40">
        <v>0</v>
      </c>
      <c r="P645" s="19">
        <v>2177304.5499999998</v>
      </c>
      <c r="Q645" s="19">
        <v>0</v>
      </c>
      <c r="R645" s="39">
        <v>6010559.2000000002</v>
      </c>
      <c r="S645" s="40">
        <v>0</v>
      </c>
      <c r="T645" s="19"/>
      <c r="U645" s="19"/>
      <c r="V645" s="39"/>
      <c r="W645" s="40"/>
      <c r="X645" s="19"/>
      <c r="Y645" s="19"/>
      <c r="Z645" s="39"/>
      <c r="AA645" s="40"/>
      <c r="AB645" s="19"/>
      <c r="AC645" s="19"/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1647</v>
      </c>
      <c r="B646" s="37" t="s">
        <v>1286</v>
      </c>
      <c r="C646" s="38" t="s">
        <v>1287</v>
      </c>
      <c r="D646" s="24">
        <f t="shared" si="20"/>
        <v>2834694.64</v>
      </c>
      <c r="E646" s="32">
        <f t="shared" si="21"/>
        <v>0</v>
      </c>
      <c r="F646" s="28">
        <v>364204.3</v>
      </c>
      <c r="G646" s="29">
        <v>0</v>
      </c>
      <c r="H646" s="19">
        <v>413305.7</v>
      </c>
      <c r="I646" s="19">
        <v>0</v>
      </c>
      <c r="J646" s="39">
        <v>438518.5</v>
      </c>
      <c r="K646" s="40">
        <v>0</v>
      </c>
      <c r="L646" s="19">
        <v>425857.16</v>
      </c>
      <c r="M646" s="19">
        <v>0</v>
      </c>
      <c r="N646" s="39">
        <v>397707.38</v>
      </c>
      <c r="O646" s="40">
        <v>0</v>
      </c>
      <c r="P646" s="19">
        <v>414644.4</v>
      </c>
      <c r="Q646" s="19">
        <v>0</v>
      </c>
      <c r="R646" s="39">
        <v>380457.2</v>
      </c>
      <c r="S646" s="40">
        <v>0</v>
      </c>
      <c r="T646" s="19"/>
      <c r="U646" s="19"/>
      <c r="V646" s="39"/>
      <c r="W646" s="40"/>
      <c r="X646" s="19"/>
      <c r="Y646" s="19"/>
      <c r="Z646" s="39"/>
      <c r="AA646" s="40"/>
      <c r="AB646" s="19"/>
      <c r="AC646" s="19"/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1647</v>
      </c>
      <c r="B647" s="37" t="s">
        <v>1288</v>
      </c>
      <c r="C647" s="38" t="s">
        <v>1289</v>
      </c>
      <c r="D647" s="24">
        <f t="shared" si="20"/>
        <v>1786679.8</v>
      </c>
      <c r="E647" s="32">
        <f t="shared" si="21"/>
        <v>0</v>
      </c>
      <c r="F647" s="28"/>
      <c r="G647" s="29"/>
      <c r="H647" s="19"/>
      <c r="I647" s="19"/>
      <c r="J647" s="39">
        <v>1776679.8</v>
      </c>
      <c r="K647" s="40">
        <v>0</v>
      </c>
      <c r="L647" s="19">
        <v>0</v>
      </c>
      <c r="M647" s="19">
        <v>0</v>
      </c>
      <c r="N647" s="39">
        <v>0</v>
      </c>
      <c r="O647" s="40">
        <v>0</v>
      </c>
      <c r="P647" s="19">
        <v>10000</v>
      </c>
      <c r="Q647" s="19">
        <v>0</v>
      </c>
      <c r="R647" s="39">
        <v>0</v>
      </c>
      <c r="S647" s="40">
        <v>0</v>
      </c>
      <c r="T647" s="19"/>
      <c r="U647" s="19"/>
      <c r="V647" s="39"/>
      <c r="W647" s="40"/>
      <c r="X647" s="19"/>
      <c r="Y647" s="19"/>
      <c r="Z647" s="39"/>
      <c r="AA647" s="40"/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1647</v>
      </c>
      <c r="B648" s="37" t="s">
        <v>1290</v>
      </c>
      <c r="C648" s="38" t="s">
        <v>1291</v>
      </c>
      <c r="D648" s="24">
        <f t="shared" si="20"/>
        <v>466987.82999999996</v>
      </c>
      <c r="E648" s="32">
        <f t="shared" si="21"/>
        <v>0</v>
      </c>
      <c r="F648" s="28"/>
      <c r="G648" s="29"/>
      <c r="H648" s="19">
        <v>114874.78</v>
      </c>
      <c r="I648" s="19">
        <v>0</v>
      </c>
      <c r="J648" s="39">
        <v>123155.21</v>
      </c>
      <c r="K648" s="40">
        <v>0</v>
      </c>
      <c r="L648" s="19">
        <v>21740</v>
      </c>
      <c r="M648" s="19">
        <v>0</v>
      </c>
      <c r="N648" s="39">
        <v>112957.69</v>
      </c>
      <c r="O648" s="40">
        <v>0</v>
      </c>
      <c r="P648" s="19">
        <v>92490.15</v>
      </c>
      <c r="Q648" s="19">
        <v>0</v>
      </c>
      <c r="R648" s="39">
        <v>1770</v>
      </c>
      <c r="S648" s="40">
        <v>0</v>
      </c>
      <c r="T648" s="19"/>
      <c r="U648" s="19"/>
      <c r="V648" s="39"/>
      <c r="W648" s="40"/>
      <c r="X648" s="19"/>
      <c r="Y648" s="19"/>
      <c r="Z648" s="39"/>
      <c r="AA648" s="40"/>
      <c r="AB648" s="19"/>
      <c r="AC648" s="19"/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1647</v>
      </c>
      <c r="B649" s="37" t="s">
        <v>1292</v>
      </c>
      <c r="C649" s="38" t="s">
        <v>1293</v>
      </c>
      <c r="D649" s="24">
        <f t="shared" si="20"/>
        <v>0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/>
      <c r="Y649" s="22"/>
      <c r="Z649" s="41"/>
      <c r="AA649" s="42"/>
      <c r="AB649" s="22"/>
      <c r="AC649" s="22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1647</v>
      </c>
      <c r="B650" s="37" t="s">
        <v>1294</v>
      </c>
      <c r="C650" s="38" t="s">
        <v>1295</v>
      </c>
      <c r="D650" s="24">
        <f t="shared" si="20"/>
        <v>187098.25</v>
      </c>
      <c r="E650" s="32">
        <f t="shared" si="21"/>
        <v>0</v>
      </c>
      <c r="F650" s="28">
        <v>41140</v>
      </c>
      <c r="G650" s="29">
        <v>0</v>
      </c>
      <c r="H650" s="19">
        <v>7080</v>
      </c>
      <c r="I650" s="19">
        <v>0</v>
      </c>
      <c r="J650" s="39">
        <v>31560</v>
      </c>
      <c r="K650" s="40">
        <v>0</v>
      </c>
      <c r="L650" s="19">
        <v>7790</v>
      </c>
      <c r="M650" s="19">
        <v>0</v>
      </c>
      <c r="N650" s="39">
        <v>32448.25</v>
      </c>
      <c r="O650" s="40">
        <v>0</v>
      </c>
      <c r="P650" s="22">
        <v>10800</v>
      </c>
      <c r="Q650" s="22">
        <v>0</v>
      </c>
      <c r="R650" s="39">
        <v>56280</v>
      </c>
      <c r="S650" s="40">
        <v>0</v>
      </c>
      <c r="T650" s="19"/>
      <c r="U650" s="19"/>
      <c r="V650" s="39"/>
      <c r="W650" s="40"/>
      <c r="X650" s="19"/>
      <c r="Y650" s="19"/>
      <c r="Z650" s="39"/>
      <c r="AA650" s="40"/>
      <c r="AB650" s="19"/>
      <c r="AC650" s="19"/>
      <c r="AD650" s="43" t="s">
        <v>1656</v>
      </c>
      <c r="AE650" s="26" t="s">
        <v>1636</v>
      </c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1647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1647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1647</v>
      </c>
      <c r="B653" s="37" t="s">
        <v>1300</v>
      </c>
      <c r="C653" s="38" t="s">
        <v>1301</v>
      </c>
      <c r="D653" s="24">
        <f t="shared" si="20"/>
        <v>0</v>
      </c>
      <c r="E653" s="32">
        <f t="shared" si="21"/>
        <v>0</v>
      </c>
      <c r="F653" s="28"/>
      <c r="G653" s="29"/>
      <c r="H653" s="19"/>
      <c r="I653" s="19"/>
      <c r="J653" s="39"/>
      <c r="K653" s="40"/>
      <c r="L653" s="19"/>
      <c r="M653" s="19"/>
      <c r="N653" s="39"/>
      <c r="O653" s="40"/>
      <c r="P653" s="22"/>
      <c r="Q653" s="22"/>
      <c r="R653" s="39"/>
      <c r="S653" s="40"/>
      <c r="T653" s="19"/>
      <c r="U653" s="19"/>
      <c r="V653" s="39"/>
      <c r="W653" s="40"/>
      <c r="X653" s="19"/>
      <c r="Y653" s="19"/>
      <c r="Z653" s="39"/>
      <c r="AA653" s="40"/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1647</v>
      </c>
      <c r="B654" s="37" t="s">
        <v>1302</v>
      </c>
      <c r="C654" s="38" t="s">
        <v>1303</v>
      </c>
      <c r="D654" s="24">
        <f t="shared" si="20"/>
        <v>0</v>
      </c>
      <c r="E654" s="32">
        <f t="shared" si="21"/>
        <v>0</v>
      </c>
      <c r="F654" s="30"/>
      <c r="G654" s="31"/>
      <c r="H654" s="22"/>
      <c r="I654" s="22"/>
      <c r="J654" s="41"/>
      <c r="K654" s="42"/>
      <c r="L654" s="22"/>
      <c r="M654" s="22"/>
      <c r="N654" s="41"/>
      <c r="O654" s="42"/>
      <c r="P654" s="19"/>
      <c r="Q654" s="19"/>
      <c r="R654" s="41"/>
      <c r="S654" s="42"/>
      <c r="T654" s="22"/>
      <c r="U654" s="22"/>
      <c r="V654" s="41"/>
      <c r="W654" s="42"/>
      <c r="X654" s="22"/>
      <c r="Y654" s="22"/>
      <c r="Z654" s="41"/>
      <c r="AA654" s="42"/>
      <c r="AB654" s="22"/>
      <c r="AC654" s="22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1647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1647</v>
      </c>
      <c r="B656" s="37" t="s">
        <v>1306</v>
      </c>
      <c r="C656" s="38" t="s">
        <v>1307</v>
      </c>
      <c r="D656" s="24">
        <f t="shared" si="20"/>
        <v>0</v>
      </c>
      <c r="E656" s="32">
        <f t="shared" si="21"/>
        <v>0</v>
      </c>
      <c r="F656" s="30"/>
      <c r="G656" s="31"/>
      <c r="H656" s="22"/>
      <c r="I656" s="22"/>
      <c r="J656" s="41"/>
      <c r="K656" s="42"/>
      <c r="L656" s="22"/>
      <c r="M656" s="22"/>
      <c r="N656" s="41"/>
      <c r="O656" s="42"/>
      <c r="P656" s="22"/>
      <c r="Q656" s="22"/>
      <c r="R656" s="41"/>
      <c r="S656" s="42"/>
      <c r="T656" s="22"/>
      <c r="U656" s="22"/>
      <c r="V656" s="41"/>
      <c r="W656" s="42"/>
      <c r="X656" s="22"/>
      <c r="Y656" s="22"/>
      <c r="Z656" s="41"/>
      <c r="AA656" s="42"/>
      <c r="AB656" s="22"/>
      <c r="AC656" s="22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1647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1647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1647</v>
      </c>
      <c r="B659" s="37" t="s">
        <v>1312</v>
      </c>
      <c r="C659" s="38" t="s">
        <v>1313</v>
      </c>
      <c r="D659" s="24">
        <f t="shared" si="20"/>
        <v>1544190</v>
      </c>
      <c r="E659" s="32">
        <f t="shared" si="21"/>
        <v>0</v>
      </c>
      <c r="F659" s="30">
        <v>858265</v>
      </c>
      <c r="G659" s="31">
        <v>0</v>
      </c>
      <c r="H659" s="22">
        <v>111080</v>
      </c>
      <c r="I659" s="22">
        <v>0</v>
      </c>
      <c r="J659" s="41">
        <v>0</v>
      </c>
      <c r="K659" s="42">
        <v>0</v>
      </c>
      <c r="L659" s="22">
        <v>378850</v>
      </c>
      <c r="M659" s="22">
        <v>0</v>
      </c>
      <c r="N659" s="41">
        <v>98395</v>
      </c>
      <c r="O659" s="42">
        <v>0</v>
      </c>
      <c r="P659" s="22">
        <v>39400</v>
      </c>
      <c r="Q659" s="22">
        <v>0</v>
      </c>
      <c r="R659" s="41">
        <v>58200</v>
      </c>
      <c r="S659" s="42">
        <v>0</v>
      </c>
      <c r="T659" s="22"/>
      <c r="U659" s="22"/>
      <c r="V659" s="41"/>
      <c r="W659" s="42"/>
      <c r="X659" s="22"/>
      <c r="Y659" s="22"/>
      <c r="Z659" s="41"/>
      <c r="AA659" s="42"/>
      <c r="AB659" s="22"/>
      <c r="AC659" s="22"/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1647</v>
      </c>
      <c r="B660" s="37" t="s">
        <v>1314</v>
      </c>
      <c r="C660" s="38" t="s">
        <v>1315</v>
      </c>
      <c r="D660" s="24">
        <f t="shared" si="20"/>
        <v>0</v>
      </c>
      <c r="E660" s="32">
        <f t="shared" si="21"/>
        <v>0</v>
      </c>
      <c r="F660" s="28"/>
      <c r="G660" s="29"/>
      <c r="H660" s="19"/>
      <c r="I660" s="19"/>
      <c r="J660" s="39"/>
      <c r="K660" s="40"/>
      <c r="L660" s="19"/>
      <c r="M660" s="19"/>
      <c r="N660" s="39"/>
      <c r="O660" s="40"/>
      <c r="P660" s="22"/>
      <c r="Q660" s="22"/>
      <c r="R660" s="39"/>
      <c r="S660" s="40"/>
      <c r="T660" s="19"/>
      <c r="U660" s="19"/>
      <c r="V660" s="39"/>
      <c r="W660" s="40"/>
      <c r="X660" s="19"/>
      <c r="Y660" s="19"/>
      <c r="Z660" s="39"/>
      <c r="AA660" s="40"/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1647</v>
      </c>
      <c r="B661" s="37" t="s">
        <v>1316</v>
      </c>
      <c r="C661" s="38" t="s">
        <v>1317</v>
      </c>
      <c r="D661" s="24">
        <f t="shared" si="20"/>
        <v>9800</v>
      </c>
      <c r="E661" s="32">
        <f t="shared" si="21"/>
        <v>0</v>
      </c>
      <c r="F661" s="30">
        <v>7900</v>
      </c>
      <c r="G661" s="31">
        <v>0</v>
      </c>
      <c r="H661" s="22">
        <v>0</v>
      </c>
      <c r="I661" s="22">
        <v>0</v>
      </c>
      <c r="J661" s="41">
        <v>0</v>
      </c>
      <c r="K661" s="42">
        <v>0</v>
      </c>
      <c r="L661" s="22">
        <v>1000</v>
      </c>
      <c r="M661" s="22">
        <v>0</v>
      </c>
      <c r="N661" s="41">
        <v>0</v>
      </c>
      <c r="O661" s="42">
        <v>0</v>
      </c>
      <c r="P661" s="19">
        <v>0</v>
      </c>
      <c r="Q661" s="19">
        <v>0</v>
      </c>
      <c r="R661" s="41">
        <v>900</v>
      </c>
      <c r="S661" s="42">
        <v>0</v>
      </c>
      <c r="T661" s="22"/>
      <c r="U661" s="22"/>
      <c r="V661" s="41"/>
      <c r="W661" s="42"/>
      <c r="X661" s="22"/>
      <c r="Y661" s="22"/>
      <c r="Z661" s="41"/>
      <c r="AA661" s="42"/>
      <c r="AB661" s="22"/>
      <c r="AC661" s="22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1647</v>
      </c>
      <c r="B662" s="37" t="s">
        <v>1318</v>
      </c>
      <c r="C662" s="38" t="s">
        <v>1319</v>
      </c>
      <c r="D662" s="24">
        <f t="shared" si="20"/>
        <v>738339</v>
      </c>
      <c r="E662" s="32">
        <f t="shared" si="21"/>
        <v>0</v>
      </c>
      <c r="F662" s="28">
        <v>156525</v>
      </c>
      <c r="G662" s="29">
        <v>0</v>
      </c>
      <c r="H662" s="19">
        <v>0</v>
      </c>
      <c r="I662" s="19">
        <v>0</v>
      </c>
      <c r="J662" s="39">
        <v>11230</v>
      </c>
      <c r="K662" s="40">
        <v>0</v>
      </c>
      <c r="L662" s="19">
        <v>126930</v>
      </c>
      <c r="M662" s="19">
        <v>0</v>
      </c>
      <c r="N662" s="39">
        <v>58610</v>
      </c>
      <c r="O662" s="40">
        <v>0</v>
      </c>
      <c r="P662" s="22">
        <v>43821</v>
      </c>
      <c r="Q662" s="22">
        <v>0</v>
      </c>
      <c r="R662" s="39">
        <v>341223</v>
      </c>
      <c r="S662" s="40">
        <v>0</v>
      </c>
      <c r="T662" s="19"/>
      <c r="U662" s="19"/>
      <c r="V662" s="39"/>
      <c r="W662" s="40"/>
      <c r="X662" s="19"/>
      <c r="Y662" s="19"/>
      <c r="Z662" s="39"/>
      <c r="AA662" s="40"/>
      <c r="AB662" s="19"/>
      <c r="AC662" s="19"/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1647</v>
      </c>
      <c r="B663" s="37" t="s">
        <v>1320</v>
      </c>
      <c r="C663" s="38" t="s">
        <v>1321</v>
      </c>
      <c r="D663" s="24">
        <f t="shared" si="20"/>
        <v>1156001</v>
      </c>
      <c r="E663" s="32">
        <f t="shared" si="21"/>
        <v>0</v>
      </c>
      <c r="F663" s="30"/>
      <c r="G663" s="31"/>
      <c r="H663" s="22">
        <v>76316</v>
      </c>
      <c r="I663" s="22">
        <v>0</v>
      </c>
      <c r="J663" s="41">
        <v>153937.25</v>
      </c>
      <c r="K663" s="42">
        <v>0</v>
      </c>
      <c r="L663" s="22">
        <v>174969</v>
      </c>
      <c r="M663" s="22">
        <v>0</v>
      </c>
      <c r="N663" s="41">
        <v>276897</v>
      </c>
      <c r="O663" s="42">
        <v>0</v>
      </c>
      <c r="P663" s="19">
        <v>78495</v>
      </c>
      <c r="Q663" s="19">
        <v>0</v>
      </c>
      <c r="R663" s="41">
        <v>395386.75</v>
      </c>
      <c r="S663" s="42">
        <v>0</v>
      </c>
      <c r="T663" s="22"/>
      <c r="U663" s="22"/>
      <c r="V663" s="41"/>
      <c r="W663" s="42"/>
      <c r="X663" s="22"/>
      <c r="Y663" s="22"/>
      <c r="Z663" s="41"/>
      <c r="AA663" s="42"/>
      <c r="AB663" s="22"/>
      <c r="AC663" s="22"/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1647</v>
      </c>
      <c r="B664" s="37" t="s">
        <v>1322</v>
      </c>
      <c r="C664" s="38" t="s">
        <v>1323</v>
      </c>
      <c r="D664" s="24">
        <f t="shared" si="20"/>
        <v>1685813.75</v>
      </c>
      <c r="E664" s="32">
        <f t="shared" si="21"/>
        <v>0</v>
      </c>
      <c r="F664" s="28"/>
      <c r="G664" s="29"/>
      <c r="H664" s="19">
        <v>277136</v>
      </c>
      <c r="I664" s="19">
        <v>0</v>
      </c>
      <c r="J664" s="39">
        <v>301003.75</v>
      </c>
      <c r="K664" s="40">
        <v>0</v>
      </c>
      <c r="L664" s="19">
        <v>439891.5</v>
      </c>
      <c r="M664" s="19">
        <v>0</v>
      </c>
      <c r="N664" s="39">
        <v>286270.75</v>
      </c>
      <c r="O664" s="40">
        <v>0</v>
      </c>
      <c r="P664" s="22">
        <v>380075.75</v>
      </c>
      <c r="Q664" s="22">
        <v>0</v>
      </c>
      <c r="R664" s="39">
        <v>1436</v>
      </c>
      <c r="S664" s="40">
        <v>0</v>
      </c>
      <c r="T664" s="19"/>
      <c r="U664" s="19"/>
      <c r="V664" s="39"/>
      <c r="W664" s="40"/>
      <c r="X664" s="19"/>
      <c r="Y664" s="19"/>
      <c r="Z664" s="39"/>
      <c r="AA664" s="40"/>
      <c r="AB664" s="19"/>
      <c r="AC664" s="19"/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1647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1647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1647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1647</v>
      </c>
      <c r="B668" s="37" t="s">
        <v>1330</v>
      </c>
      <c r="C668" s="38" t="s">
        <v>1331</v>
      </c>
      <c r="D668" s="24">
        <f t="shared" si="20"/>
        <v>0</v>
      </c>
      <c r="E668" s="32">
        <f t="shared" si="21"/>
        <v>0</v>
      </c>
      <c r="F668" s="30"/>
      <c r="G668" s="31"/>
      <c r="H668" s="22"/>
      <c r="I668" s="22"/>
      <c r="J668" s="41"/>
      <c r="K668" s="42"/>
      <c r="L668" s="22"/>
      <c r="M668" s="22"/>
      <c r="N668" s="41"/>
      <c r="O668" s="42"/>
      <c r="P668" s="22"/>
      <c r="Q668" s="22"/>
      <c r="R668" s="41"/>
      <c r="S668" s="42"/>
      <c r="T668" s="22"/>
      <c r="U668" s="22"/>
      <c r="V668" s="41"/>
      <c r="W668" s="42"/>
      <c r="X668" s="22"/>
      <c r="Y668" s="22"/>
      <c r="Z668" s="41"/>
      <c r="AA668" s="42"/>
      <c r="AB668" s="22"/>
      <c r="AC668" s="22"/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1647</v>
      </c>
      <c r="B669" s="37" t="s">
        <v>1332</v>
      </c>
      <c r="C669" s="38" t="s">
        <v>1333</v>
      </c>
      <c r="D669" s="24">
        <f t="shared" si="20"/>
        <v>34397805</v>
      </c>
      <c r="E669" s="32">
        <f t="shared" si="21"/>
        <v>0</v>
      </c>
      <c r="F669" s="28">
        <v>5118805</v>
      </c>
      <c r="G669" s="29">
        <v>0</v>
      </c>
      <c r="H669" s="19">
        <v>5744950</v>
      </c>
      <c r="I669" s="19">
        <v>0</v>
      </c>
      <c r="J669" s="39">
        <v>4436650</v>
      </c>
      <c r="K669" s="40">
        <v>0</v>
      </c>
      <c r="L669" s="19">
        <v>4714740</v>
      </c>
      <c r="M669" s="19">
        <v>0</v>
      </c>
      <c r="N669" s="39">
        <v>4823280</v>
      </c>
      <c r="O669" s="40">
        <v>0</v>
      </c>
      <c r="P669" s="22">
        <v>4823280</v>
      </c>
      <c r="Q669" s="22">
        <v>0</v>
      </c>
      <c r="R669" s="39">
        <v>4736100</v>
      </c>
      <c r="S669" s="40">
        <v>0</v>
      </c>
      <c r="T669" s="19"/>
      <c r="U669" s="19"/>
      <c r="V669" s="39"/>
      <c r="W669" s="40"/>
      <c r="X669" s="19"/>
      <c r="Y669" s="19"/>
      <c r="Z669" s="39"/>
      <c r="AA669" s="40"/>
      <c r="AB669" s="19"/>
      <c r="AC669" s="19"/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1647</v>
      </c>
      <c r="B670" s="37" t="s">
        <v>1334</v>
      </c>
      <c r="C670" s="38" t="s">
        <v>1335</v>
      </c>
      <c r="D670" s="24">
        <f t="shared" si="20"/>
        <v>3743870</v>
      </c>
      <c r="E670" s="32">
        <f t="shared" si="21"/>
        <v>0</v>
      </c>
      <c r="F670" s="28">
        <v>615115</v>
      </c>
      <c r="G670" s="29">
        <v>0</v>
      </c>
      <c r="H670" s="19">
        <v>595910</v>
      </c>
      <c r="I670" s="19">
        <v>0</v>
      </c>
      <c r="J670" s="39">
        <v>559645</v>
      </c>
      <c r="K670" s="40">
        <v>0</v>
      </c>
      <c r="L670" s="19">
        <v>493300</v>
      </c>
      <c r="M670" s="19">
        <v>0</v>
      </c>
      <c r="N670" s="39">
        <v>493300</v>
      </c>
      <c r="O670" s="40">
        <v>0</v>
      </c>
      <c r="P670" s="19">
        <v>493300</v>
      </c>
      <c r="Q670" s="19">
        <v>0</v>
      </c>
      <c r="R670" s="39">
        <v>493300</v>
      </c>
      <c r="S670" s="40">
        <v>0</v>
      </c>
      <c r="T670" s="19"/>
      <c r="U670" s="19"/>
      <c r="V670" s="39"/>
      <c r="W670" s="40"/>
      <c r="X670" s="19"/>
      <c r="Y670" s="19"/>
      <c r="Z670" s="39"/>
      <c r="AA670" s="40"/>
      <c r="AB670" s="19"/>
      <c r="AC670" s="19"/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1647</v>
      </c>
      <c r="B671" s="37" t="s">
        <v>1336</v>
      </c>
      <c r="C671" s="38" t="s">
        <v>1337</v>
      </c>
      <c r="D671" s="24">
        <f t="shared" si="20"/>
        <v>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/>
      <c r="U671" s="22"/>
      <c r="V671" s="41"/>
      <c r="W671" s="42"/>
      <c r="X671" s="22"/>
      <c r="Y671" s="22"/>
      <c r="Z671" s="41"/>
      <c r="AA671" s="42"/>
      <c r="AB671" s="22"/>
      <c r="AC671" s="22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1647</v>
      </c>
      <c r="B672" s="37" t="s">
        <v>1338</v>
      </c>
      <c r="C672" s="38" t="s">
        <v>1339</v>
      </c>
      <c r="D672" s="24">
        <f t="shared" si="20"/>
        <v>48000</v>
      </c>
      <c r="E672" s="32">
        <f t="shared" si="21"/>
        <v>0</v>
      </c>
      <c r="F672" s="30"/>
      <c r="G672" s="31"/>
      <c r="H672" s="22"/>
      <c r="I672" s="22"/>
      <c r="J672" s="41"/>
      <c r="K672" s="42"/>
      <c r="L672" s="22"/>
      <c r="M672" s="22"/>
      <c r="N672" s="41">
        <v>48000</v>
      </c>
      <c r="O672" s="42">
        <v>0</v>
      </c>
      <c r="P672" s="22">
        <v>0</v>
      </c>
      <c r="Q672" s="22">
        <v>0</v>
      </c>
      <c r="R672" s="41">
        <v>0</v>
      </c>
      <c r="S672" s="42">
        <v>0</v>
      </c>
      <c r="T672" s="22"/>
      <c r="U672" s="22"/>
      <c r="V672" s="41"/>
      <c r="W672" s="42"/>
      <c r="X672" s="22"/>
      <c r="Y672" s="22"/>
      <c r="Z672" s="41"/>
      <c r="AA672" s="42"/>
      <c r="AB672" s="22"/>
      <c r="AC672" s="22"/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1647</v>
      </c>
      <c r="B673" s="37" t="s">
        <v>1340</v>
      </c>
      <c r="C673" s="38" t="s">
        <v>1341</v>
      </c>
      <c r="D673" s="24">
        <f t="shared" si="20"/>
        <v>240000</v>
      </c>
      <c r="E673" s="32">
        <f t="shared" si="21"/>
        <v>0</v>
      </c>
      <c r="F673" s="28">
        <v>90000</v>
      </c>
      <c r="G673" s="29">
        <v>0</v>
      </c>
      <c r="H673" s="19">
        <v>30000</v>
      </c>
      <c r="I673" s="19">
        <v>0</v>
      </c>
      <c r="J673" s="39">
        <v>30000</v>
      </c>
      <c r="K673" s="40">
        <v>0</v>
      </c>
      <c r="L673" s="19">
        <v>30000</v>
      </c>
      <c r="M673" s="19">
        <v>0</v>
      </c>
      <c r="N673" s="39">
        <v>30000</v>
      </c>
      <c r="O673" s="40">
        <v>0</v>
      </c>
      <c r="P673" s="22">
        <v>15000</v>
      </c>
      <c r="Q673" s="22">
        <v>0</v>
      </c>
      <c r="R673" s="39">
        <v>15000</v>
      </c>
      <c r="S673" s="40">
        <v>0</v>
      </c>
      <c r="T673" s="19"/>
      <c r="U673" s="19"/>
      <c r="V673" s="39"/>
      <c r="W673" s="40"/>
      <c r="X673" s="19"/>
      <c r="Y673" s="19"/>
      <c r="Z673" s="39"/>
      <c r="AA673" s="40"/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1647</v>
      </c>
      <c r="B674" s="37" t="s">
        <v>1342</v>
      </c>
      <c r="C674" s="38" t="s">
        <v>1343</v>
      </c>
      <c r="D674" s="24">
        <f t="shared" si="20"/>
        <v>2080000</v>
      </c>
      <c r="E674" s="32">
        <f t="shared" si="21"/>
        <v>0</v>
      </c>
      <c r="F674" s="28">
        <v>720000</v>
      </c>
      <c r="G674" s="29">
        <v>0</v>
      </c>
      <c r="H674" s="19">
        <v>240000</v>
      </c>
      <c r="I674" s="19">
        <v>0</v>
      </c>
      <c r="J674" s="39">
        <v>240000</v>
      </c>
      <c r="K674" s="40">
        <v>0</v>
      </c>
      <c r="L674" s="19">
        <v>220000</v>
      </c>
      <c r="M674" s="19">
        <v>0</v>
      </c>
      <c r="N674" s="39">
        <v>220000</v>
      </c>
      <c r="O674" s="40">
        <v>0</v>
      </c>
      <c r="P674" s="19">
        <v>220000</v>
      </c>
      <c r="Q674" s="19">
        <v>0</v>
      </c>
      <c r="R674" s="39">
        <v>220000</v>
      </c>
      <c r="S674" s="40">
        <v>0</v>
      </c>
      <c r="T674" s="19"/>
      <c r="U674" s="19"/>
      <c r="V674" s="39"/>
      <c r="W674" s="40"/>
      <c r="X674" s="19"/>
      <c r="Y674" s="19"/>
      <c r="Z674" s="39"/>
      <c r="AA674" s="40"/>
      <c r="AB674" s="19"/>
      <c r="AC674" s="19"/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1647</v>
      </c>
      <c r="B675" s="37" t="s">
        <v>1344</v>
      </c>
      <c r="C675" s="38" t="s">
        <v>1345</v>
      </c>
      <c r="D675" s="24">
        <f t="shared" si="20"/>
        <v>90000</v>
      </c>
      <c r="E675" s="32">
        <f t="shared" si="21"/>
        <v>0</v>
      </c>
      <c r="F675" s="28">
        <v>30000</v>
      </c>
      <c r="G675" s="29">
        <v>0</v>
      </c>
      <c r="H675" s="19">
        <v>10000</v>
      </c>
      <c r="I675" s="19">
        <v>0</v>
      </c>
      <c r="J675" s="39">
        <v>10000</v>
      </c>
      <c r="K675" s="40">
        <v>0</v>
      </c>
      <c r="L675" s="19">
        <v>10000</v>
      </c>
      <c r="M675" s="19">
        <v>0</v>
      </c>
      <c r="N675" s="39">
        <v>10000</v>
      </c>
      <c r="O675" s="40">
        <v>0</v>
      </c>
      <c r="P675" s="19">
        <v>10000</v>
      </c>
      <c r="Q675" s="19">
        <v>0</v>
      </c>
      <c r="R675" s="39">
        <v>10000</v>
      </c>
      <c r="S675" s="40">
        <v>0</v>
      </c>
      <c r="T675" s="19"/>
      <c r="U675" s="19"/>
      <c r="V675" s="39"/>
      <c r="W675" s="40"/>
      <c r="X675" s="19"/>
      <c r="Y675" s="19"/>
      <c r="Z675" s="39"/>
      <c r="AA675" s="40"/>
      <c r="AB675" s="19"/>
      <c r="AC675" s="19"/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1647</v>
      </c>
      <c r="B676" s="37" t="s">
        <v>1346</v>
      </c>
      <c r="C676" s="38" t="s">
        <v>1347</v>
      </c>
      <c r="D676" s="24">
        <f t="shared" si="20"/>
        <v>360000</v>
      </c>
      <c r="E676" s="32">
        <f t="shared" si="21"/>
        <v>0</v>
      </c>
      <c r="F676" s="28">
        <v>90000</v>
      </c>
      <c r="G676" s="29">
        <v>0</v>
      </c>
      <c r="H676" s="19">
        <v>45000</v>
      </c>
      <c r="I676" s="19">
        <v>0</v>
      </c>
      <c r="J676" s="39">
        <v>45000</v>
      </c>
      <c r="K676" s="40">
        <v>0</v>
      </c>
      <c r="L676" s="19">
        <v>45000</v>
      </c>
      <c r="M676" s="19">
        <v>0</v>
      </c>
      <c r="N676" s="39">
        <v>45000</v>
      </c>
      <c r="O676" s="40">
        <v>0</v>
      </c>
      <c r="P676" s="19">
        <v>45000</v>
      </c>
      <c r="Q676" s="19">
        <v>0</v>
      </c>
      <c r="R676" s="39">
        <v>45000</v>
      </c>
      <c r="S676" s="40">
        <v>0</v>
      </c>
      <c r="T676" s="19"/>
      <c r="U676" s="19"/>
      <c r="V676" s="39"/>
      <c r="W676" s="40"/>
      <c r="X676" s="19"/>
      <c r="Y676" s="19"/>
      <c r="Z676" s="39"/>
      <c r="AA676" s="40"/>
      <c r="AB676" s="19"/>
      <c r="AC676" s="19"/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1647</v>
      </c>
      <c r="B677" s="37" t="s">
        <v>1348</v>
      </c>
      <c r="C677" s="38" t="s">
        <v>1349</v>
      </c>
      <c r="D677" s="24">
        <f t="shared" si="20"/>
        <v>0</v>
      </c>
      <c r="E677" s="32">
        <f t="shared" si="21"/>
        <v>0</v>
      </c>
      <c r="F677" s="28"/>
      <c r="G677" s="29"/>
      <c r="H677" s="19"/>
      <c r="I677" s="19"/>
      <c r="J677" s="39"/>
      <c r="K677" s="40"/>
      <c r="L677" s="19"/>
      <c r="M677" s="19"/>
      <c r="N677" s="39"/>
      <c r="O677" s="40"/>
      <c r="P677" s="19"/>
      <c r="Q677" s="19"/>
      <c r="R677" s="39"/>
      <c r="S677" s="40"/>
      <c r="T677" s="19"/>
      <c r="U677" s="19"/>
      <c r="V677" s="39"/>
      <c r="W677" s="40"/>
      <c r="X677" s="19"/>
      <c r="Y677" s="19"/>
      <c r="Z677" s="39"/>
      <c r="AA677" s="40"/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1647</v>
      </c>
      <c r="B678" s="37" t="s">
        <v>1350</v>
      </c>
      <c r="C678" s="38" t="s">
        <v>1351</v>
      </c>
      <c r="D678" s="24">
        <f t="shared" si="20"/>
        <v>6960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>
        <v>6960</v>
      </c>
      <c r="M678" s="19">
        <v>0</v>
      </c>
      <c r="N678" s="39">
        <v>0</v>
      </c>
      <c r="O678" s="40">
        <v>0</v>
      </c>
      <c r="P678" s="19">
        <v>0</v>
      </c>
      <c r="Q678" s="19">
        <v>0</v>
      </c>
      <c r="R678" s="39">
        <v>0</v>
      </c>
      <c r="S678" s="40">
        <v>0</v>
      </c>
      <c r="T678" s="19"/>
      <c r="U678" s="19"/>
      <c r="V678" s="39"/>
      <c r="W678" s="40"/>
      <c r="X678" s="19"/>
      <c r="Y678" s="19"/>
      <c r="Z678" s="39"/>
      <c r="AA678" s="40"/>
      <c r="AB678" s="19"/>
      <c r="AC678" s="19"/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1647</v>
      </c>
      <c r="B679" s="37" t="s">
        <v>1352</v>
      </c>
      <c r="C679" s="38" t="s">
        <v>1353</v>
      </c>
      <c r="D679" s="24">
        <f t="shared" si="20"/>
        <v>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/>
      <c r="S679" s="40"/>
      <c r="T679" s="19"/>
      <c r="U679" s="19"/>
      <c r="V679" s="39"/>
      <c r="W679" s="40"/>
      <c r="X679" s="19"/>
      <c r="Y679" s="19"/>
      <c r="Z679" s="39"/>
      <c r="AA679" s="40"/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1647</v>
      </c>
      <c r="B680" s="37" t="s">
        <v>1354</v>
      </c>
      <c r="C680" s="38" t="s">
        <v>1355</v>
      </c>
      <c r="D680" s="24">
        <f t="shared" si="20"/>
        <v>3550528.4199999995</v>
      </c>
      <c r="E680" s="32">
        <f t="shared" si="21"/>
        <v>443816.05</v>
      </c>
      <c r="F680" s="28">
        <v>887632.1</v>
      </c>
      <c r="G680" s="29">
        <v>0</v>
      </c>
      <c r="H680" s="19">
        <v>443816.06</v>
      </c>
      <c r="I680" s="19">
        <v>0</v>
      </c>
      <c r="J680" s="39">
        <v>443816.05</v>
      </c>
      <c r="K680" s="40">
        <v>443816.05</v>
      </c>
      <c r="L680" s="19">
        <v>443816.05</v>
      </c>
      <c r="M680" s="19">
        <v>0</v>
      </c>
      <c r="N680" s="39">
        <v>443816.06</v>
      </c>
      <c r="O680" s="40">
        <v>0</v>
      </c>
      <c r="P680" s="19">
        <v>443816.05</v>
      </c>
      <c r="Q680" s="19">
        <v>0</v>
      </c>
      <c r="R680" s="39">
        <v>443816.05</v>
      </c>
      <c r="S680" s="40">
        <v>0</v>
      </c>
      <c r="T680" s="19"/>
      <c r="U680" s="19"/>
      <c r="V680" s="39"/>
      <c r="W680" s="40"/>
      <c r="X680" s="19"/>
      <c r="Y680" s="19"/>
      <c r="Z680" s="39"/>
      <c r="AA680" s="40"/>
      <c r="AB680" s="19"/>
      <c r="AC680" s="19"/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1647</v>
      </c>
      <c r="B681" s="37" t="s">
        <v>1356</v>
      </c>
      <c r="C681" s="38" t="s">
        <v>1357</v>
      </c>
      <c r="D681" s="24">
        <f t="shared" si="20"/>
        <v>11483690.34</v>
      </c>
      <c r="E681" s="32">
        <f t="shared" si="21"/>
        <v>1435461.29</v>
      </c>
      <c r="F681" s="28">
        <v>2870922.58</v>
      </c>
      <c r="G681" s="29">
        <v>0</v>
      </c>
      <c r="H681" s="19">
        <v>1435461.29</v>
      </c>
      <c r="I681" s="19">
        <v>1435461.29</v>
      </c>
      <c r="J681" s="39">
        <v>1435461.3</v>
      </c>
      <c r="K681" s="40">
        <v>0</v>
      </c>
      <c r="L681" s="19">
        <v>1435461.29</v>
      </c>
      <c r="M681" s="19">
        <v>0</v>
      </c>
      <c r="N681" s="39">
        <v>1435461.29</v>
      </c>
      <c r="O681" s="40">
        <v>0</v>
      </c>
      <c r="P681" s="19">
        <v>1435461.3</v>
      </c>
      <c r="Q681" s="19">
        <v>0</v>
      </c>
      <c r="R681" s="39">
        <v>1435461.29</v>
      </c>
      <c r="S681" s="40">
        <v>0</v>
      </c>
      <c r="T681" s="19"/>
      <c r="U681" s="19"/>
      <c r="V681" s="39"/>
      <c r="W681" s="40"/>
      <c r="X681" s="19"/>
      <c r="Y681" s="19"/>
      <c r="Z681" s="39"/>
      <c r="AA681" s="40"/>
      <c r="AB681" s="19"/>
      <c r="AC681" s="19"/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1647</v>
      </c>
      <c r="B682" s="37" t="s">
        <v>1358</v>
      </c>
      <c r="C682" s="38" t="s">
        <v>1359</v>
      </c>
      <c r="D682" s="24">
        <f t="shared" si="20"/>
        <v>0</v>
      </c>
      <c r="E682" s="32">
        <f t="shared" si="21"/>
        <v>0</v>
      </c>
      <c r="F682" s="30"/>
      <c r="G682" s="31"/>
      <c r="H682" s="22"/>
      <c r="I682" s="22"/>
      <c r="J682" s="41"/>
      <c r="K682" s="42"/>
      <c r="L682" s="22"/>
      <c r="M682" s="22"/>
      <c r="N682" s="41"/>
      <c r="O682" s="42"/>
      <c r="P682" s="19"/>
      <c r="Q682" s="19"/>
      <c r="R682" s="41"/>
      <c r="S682" s="42"/>
      <c r="T682" s="22"/>
      <c r="U682" s="22"/>
      <c r="V682" s="41"/>
      <c r="W682" s="42"/>
      <c r="X682" s="22"/>
      <c r="Y682" s="22"/>
      <c r="Z682" s="41"/>
      <c r="AA682" s="42"/>
      <c r="AB682" s="22"/>
      <c r="AC682" s="22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1647</v>
      </c>
      <c r="B683" s="37" t="s">
        <v>1360</v>
      </c>
      <c r="C683" s="38" t="s">
        <v>1361</v>
      </c>
      <c r="D683" s="24">
        <f t="shared" si="20"/>
        <v>55748.78</v>
      </c>
      <c r="E683" s="32">
        <f t="shared" si="21"/>
        <v>7058.95</v>
      </c>
      <c r="F683" s="28">
        <v>7058.95</v>
      </c>
      <c r="G683" s="29">
        <v>0</v>
      </c>
      <c r="H683" s="19">
        <v>6831.25</v>
      </c>
      <c r="I683" s="19">
        <v>7058.95</v>
      </c>
      <c r="J683" s="39">
        <v>7058.95</v>
      </c>
      <c r="K683" s="40">
        <v>0</v>
      </c>
      <c r="L683" s="19">
        <v>13966.29</v>
      </c>
      <c r="M683" s="19">
        <v>0</v>
      </c>
      <c r="N683" s="39">
        <v>6944.45</v>
      </c>
      <c r="O683" s="40">
        <v>0</v>
      </c>
      <c r="P683" s="22">
        <v>6944.45</v>
      </c>
      <c r="Q683" s="22">
        <v>0</v>
      </c>
      <c r="R683" s="39">
        <v>6944.44</v>
      </c>
      <c r="S683" s="40">
        <v>0</v>
      </c>
      <c r="T683" s="19"/>
      <c r="U683" s="19"/>
      <c r="V683" s="39"/>
      <c r="W683" s="40"/>
      <c r="X683" s="19"/>
      <c r="Y683" s="19"/>
      <c r="Z683" s="39"/>
      <c r="AA683" s="40"/>
      <c r="AB683" s="19"/>
      <c r="AC683" s="19"/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1647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1647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1647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1647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1647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1647</v>
      </c>
      <c r="B689" s="37" t="s">
        <v>1372</v>
      </c>
      <c r="C689" s="38" t="s">
        <v>1373</v>
      </c>
      <c r="D689" s="24">
        <f t="shared" si="20"/>
        <v>3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>
        <v>3</v>
      </c>
      <c r="S689" s="40">
        <v>0</v>
      </c>
      <c r="T689" s="19"/>
      <c r="U689" s="19"/>
      <c r="V689" s="39"/>
      <c r="W689" s="40"/>
      <c r="X689" s="19"/>
      <c r="Y689" s="19"/>
      <c r="Z689" s="39"/>
      <c r="AA689" s="40"/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1647</v>
      </c>
      <c r="B690" s="37" t="s">
        <v>1374</v>
      </c>
      <c r="C690" s="38" t="s">
        <v>1375</v>
      </c>
      <c r="D690" s="24">
        <f t="shared" si="20"/>
        <v>453000.00000000006</v>
      </c>
      <c r="E690" s="32">
        <f t="shared" si="21"/>
        <v>13166.67</v>
      </c>
      <c r="F690" s="28">
        <v>62833.33</v>
      </c>
      <c r="G690" s="29">
        <v>0</v>
      </c>
      <c r="H690" s="19">
        <v>62833.33</v>
      </c>
      <c r="I690" s="19">
        <v>0</v>
      </c>
      <c r="J690" s="39">
        <v>62833.34</v>
      </c>
      <c r="K690" s="40">
        <v>0</v>
      </c>
      <c r="L690" s="19">
        <v>62833.33</v>
      </c>
      <c r="M690" s="19">
        <v>0</v>
      </c>
      <c r="N690" s="39">
        <v>62833.33</v>
      </c>
      <c r="O690" s="40">
        <v>13166.67</v>
      </c>
      <c r="P690" s="19">
        <v>76000.009999999995</v>
      </c>
      <c r="Q690" s="19">
        <v>0</v>
      </c>
      <c r="R690" s="39">
        <v>62833.33</v>
      </c>
      <c r="S690" s="40">
        <v>0</v>
      </c>
      <c r="T690" s="19"/>
      <c r="U690" s="19"/>
      <c r="V690" s="39"/>
      <c r="W690" s="40"/>
      <c r="X690" s="19"/>
      <c r="Y690" s="19"/>
      <c r="Z690" s="39"/>
      <c r="AA690" s="40"/>
      <c r="AB690" s="19"/>
      <c r="AC690" s="19"/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1647</v>
      </c>
      <c r="B691" s="37" t="s">
        <v>1376</v>
      </c>
      <c r="C691" s="38" t="s">
        <v>1377</v>
      </c>
      <c r="D691" s="24">
        <f t="shared" si="20"/>
        <v>0</v>
      </c>
      <c r="E691" s="32">
        <f t="shared" si="21"/>
        <v>0</v>
      </c>
      <c r="F691" s="28"/>
      <c r="G691" s="29"/>
      <c r="H691" s="19"/>
      <c r="I691" s="19"/>
      <c r="J691" s="39"/>
      <c r="K691" s="40"/>
      <c r="L691" s="19"/>
      <c r="M691" s="19"/>
      <c r="N691" s="39"/>
      <c r="O691" s="40"/>
      <c r="P691" s="19"/>
      <c r="Q691" s="19"/>
      <c r="R691" s="39"/>
      <c r="S691" s="40"/>
      <c r="T691" s="19"/>
      <c r="U691" s="19"/>
      <c r="V691" s="39"/>
      <c r="W691" s="40"/>
      <c r="X691" s="19"/>
      <c r="Y691" s="19"/>
      <c r="Z691" s="39"/>
      <c r="AA691" s="40"/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1647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1647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1647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1647</v>
      </c>
      <c r="B695" s="37" t="s">
        <v>1384</v>
      </c>
      <c r="C695" s="38" t="s">
        <v>1385</v>
      </c>
      <c r="D695" s="24">
        <f t="shared" si="20"/>
        <v>6681570.5800000001</v>
      </c>
      <c r="E695" s="32">
        <f t="shared" si="21"/>
        <v>1063296.99</v>
      </c>
      <c r="F695" s="28">
        <v>1664799.83</v>
      </c>
      <c r="G695" s="29">
        <v>0</v>
      </c>
      <c r="H695" s="19">
        <v>832108.25</v>
      </c>
      <c r="I695" s="19">
        <v>832691.58</v>
      </c>
      <c r="J695" s="39">
        <v>832690.58</v>
      </c>
      <c r="K695" s="40">
        <v>0</v>
      </c>
      <c r="L695" s="19">
        <v>832689.58</v>
      </c>
      <c r="M695" s="19">
        <v>0</v>
      </c>
      <c r="N695" s="39">
        <v>749000</v>
      </c>
      <c r="O695" s="40">
        <v>230605.41</v>
      </c>
      <c r="P695" s="22">
        <v>1021865.67</v>
      </c>
      <c r="Q695" s="22">
        <v>0</v>
      </c>
      <c r="R695" s="39">
        <v>748416.67</v>
      </c>
      <c r="S695" s="40">
        <v>0</v>
      </c>
      <c r="T695" s="19"/>
      <c r="U695" s="19"/>
      <c r="V695" s="39"/>
      <c r="W695" s="40"/>
      <c r="X695" s="19"/>
      <c r="Y695" s="19"/>
      <c r="Z695" s="39"/>
      <c r="AA695" s="40"/>
      <c r="AB695" s="19"/>
      <c r="AC695" s="19"/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1647</v>
      </c>
      <c r="B696" s="37" t="s">
        <v>1386</v>
      </c>
      <c r="C696" s="38" t="s">
        <v>1387</v>
      </c>
      <c r="D696" s="24">
        <f t="shared" si="20"/>
        <v>3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>
        <v>3</v>
      </c>
      <c r="S696" s="40">
        <v>0</v>
      </c>
      <c r="T696" s="19"/>
      <c r="U696" s="19"/>
      <c r="V696" s="39"/>
      <c r="W696" s="40"/>
      <c r="X696" s="19"/>
      <c r="Y696" s="19"/>
      <c r="Z696" s="39"/>
      <c r="AA696" s="40"/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1647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1647</v>
      </c>
      <c r="B698" s="37" t="s">
        <v>1390</v>
      </c>
      <c r="C698" s="38" t="s">
        <v>1391</v>
      </c>
      <c r="D698" s="24">
        <f t="shared" si="20"/>
        <v>7</v>
      </c>
      <c r="E698" s="32">
        <f t="shared" si="21"/>
        <v>0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>
        <v>7</v>
      </c>
      <c r="S698" s="40">
        <v>0</v>
      </c>
      <c r="T698" s="19"/>
      <c r="U698" s="19"/>
      <c r="V698" s="39"/>
      <c r="W698" s="40"/>
      <c r="X698" s="19"/>
      <c r="Y698" s="19"/>
      <c r="Z698" s="39"/>
      <c r="AA698" s="40"/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1647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1647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1647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1647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1647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1647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1647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1647</v>
      </c>
      <c r="B706" s="37" t="s">
        <v>1406</v>
      </c>
      <c r="C706" s="38" t="s">
        <v>1407</v>
      </c>
      <c r="D706" s="24">
        <f t="shared" si="20"/>
        <v>0</v>
      </c>
      <c r="E706" s="32">
        <f t="shared" si="21"/>
        <v>0</v>
      </c>
      <c r="F706" s="28"/>
      <c r="G706" s="29"/>
      <c r="H706" s="19"/>
      <c r="I706" s="19"/>
      <c r="J706" s="39"/>
      <c r="K706" s="40"/>
      <c r="L706" s="19"/>
      <c r="M706" s="19"/>
      <c r="N706" s="39"/>
      <c r="O706" s="40"/>
      <c r="P706" s="22"/>
      <c r="Q706" s="22"/>
      <c r="R706" s="39"/>
      <c r="S706" s="40"/>
      <c r="T706" s="19"/>
      <c r="U706" s="19"/>
      <c r="V706" s="39"/>
      <c r="W706" s="40"/>
      <c r="X706" s="19"/>
      <c r="Y706" s="19"/>
      <c r="Z706" s="39"/>
      <c r="AA706" s="40"/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1647</v>
      </c>
      <c r="B707" s="37" t="s">
        <v>1408</v>
      </c>
      <c r="C707" s="38" t="s">
        <v>1409</v>
      </c>
      <c r="D707" s="24">
        <f t="shared" si="20"/>
        <v>431666.67</v>
      </c>
      <c r="E707" s="32">
        <f t="shared" si="21"/>
        <v>0</v>
      </c>
      <c r="F707" s="28">
        <v>61666.67</v>
      </c>
      <c r="G707" s="29">
        <v>0</v>
      </c>
      <c r="H707" s="19">
        <v>61666.67</v>
      </c>
      <c r="I707" s="19">
        <v>0</v>
      </c>
      <c r="J707" s="39">
        <v>61666.67</v>
      </c>
      <c r="K707" s="40">
        <v>0</v>
      </c>
      <c r="L707" s="19">
        <v>61666.66</v>
      </c>
      <c r="M707" s="19">
        <v>0</v>
      </c>
      <c r="N707" s="39">
        <v>61666.67</v>
      </c>
      <c r="O707" s="40">
        <v>0</v>
      </c>
      <c r="P707" s="19">
        <v>61666.66</v>
      </c>
      <c r="Q707" s="19">
        <v>0</v>
      </c>
      <c r="R707" s="39">
        <v>61666.67</v>
      </c>
      <c r="S707" s="40">
        <v>0</v>
      </c>
      <c r="T707" s="19"/>
      <c r="U707" s="19"/>
      <c r="V707" s="39"/>
      <c r="W707" s="40"/>
      <c r="X707" s="19"/>
      <c r="Y707" s="19"/>
      <c r="Z707" s="39"/>
      <c r="AA707" s="40"/>
      <c r="AB707" s="19"/>
      <c r="AC707" s="19"/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1647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50000</v>
      </c>
      <c r="E708" s="32">
        <f t="shared" ref="E708:E771" si="23">G708+I708+K708+M708+O708+Q708+S708+U708+W708+Y708+AA708+AC708</f>
        <v>0</v>
      </c>
      <c r="F708" s="28"/>
      <c r="G708" s="29"/>
      <c r="H708" s="19"/>
      <c r="I708" s="19"/>
      <c r="J708" s="39">
        <v>16666.669999999998</v>
      </c>
      <c r="K708" s="40">
        <v>0</v>
      </c>
      <c r="L708" s="19">
        <v>8333.33</v>
      </c>
      <c r="M708" s="19">
        <v>0</v>
      </c>
      <c r="N708" s="39">
        <v>8333.33</v>
      </c>
      <c r="O708" s="40">
        <v>0</v>
      </c>
      <c r="P708" s="19">
        <v>8333.34</v>
      </c>
      <c r="Q708" s="19">
        <v>0</v>
      </c>
      <c r="R708" s="39">
        <v>8333.33</v>
      </c>
      <c r="S708" s="40">
        <v>0</v>
      </c>
      <c r="T708" s="19"/>
      <c r="U708" s="19"/>
      <c r="V708" s="39"/>
      <c r="W708" s="40"/>
      <c r="X708" s="19"/>
      <c r="Y708" s="19"/>
      <c r="Z708" s="39"/>
      <c r="AA708" s="40"/>
      <c r="AB708" s="19"/>
      <c r="AC708" s="19"/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1647</v>
      </c>
      <c r="B709" s="37" t="s">
        <v>1412</v>
      </c>
      <c r="C709" s="38" t="s">
        <v>1413</v>
      </c>
      <c r="D709" s="24">
        <f t="shared" si="22"/>
        <v>0</v>
      </c>
      <c r="E709" s="32">
        <f t="shared" si="23"/>
        <v>0</v>
      </c>
      <c r="F709" s="28"/>
      <c r="G709" s="29"/>
      <c r="H709" s="19"/>
      <c r="I709" s="19"/>
      <c r="J709" s="39"/>
      <c r="K709" s="40"/>
      <c r="L709" s="19"/>
      <c r="M709" s="19"/>
      <c r="N709" s="39"/>
      <c r="O709" s="40"/>
      <c r="P709" s="19"/>
      <c r="Q709" s="19"/>
      <c r="R709" s="39"/>
      <c r="S709" s="40"/>
      <c r="T709" s="19"/>
      <c r="U709" s="19"/>
      <c r="V709" s="39"/>
      <c r="W709" s="40"/>
      <c r="X709" s="19"/>
      <c r="Y709" s="19"/>
      <c r="Z709" s="39"/>
      <c r="AA709" s="40"/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1647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1647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1647</v>
      </c>
      <c r="B712" s="37" t="s">
        <v>1418</v>
      </c>
      <c r="C712" s="38" t="s">
        <v>1419</v>
      </c>
      <c r="D712" s="24">
        <f t="shared" si="22"/>
        <v>0</v>
      </c>
      <c r="E712" s="32">
        <f t="shared" si="23"/>
        <v>0</v>
      </c>
      <c r="F712" s="28"/>
      <c r="G712" s="29"/>
      <c r="H712" s="19"/>
      <c r="I712" s="19"/>
      <c r="J712" s="39"/>
      <c r="K712" s="40"/>
      <c r="L712" s="19"/>
      <c r="M712" s="19"/>
      <c r="N712" s="39"/>
      <c r="O712" s="40"/>
      <c r="P712" s="19"/>
      <c r="Q712" s="19"/>
      <c r="R712" s="39"/>
      <c r="S712" s="40"/>
      <c r="T712" s="19"/>
      <c r="U712" s="19"/>
      <c r="V712" s="39"/>
      <c r="W712" s="40"/>
      <c r="X712" s="19"/>
      <c r="Y712" s="19"/>
      <c r="Z712" s="39"/>
      <c r="AA712" s="40"/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1647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1647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1647</v>
      </c>
      <c r="B715" s="37" t="s">
        <v>1424</v>
      </c>
      <c r="C715" s="38" t="s">
        <v>1425</v>
      </c>
      <c r="D715" s="24">
        <f t="shared" si="22"/>
        <v>764848.46000000008</v>
      </c>
      <c r="E715" s="32">
        <f t="shared" si="23"/>
        <v>84112.340000000011</v>
      </c>
      <c r="F715" s="28">
        <v>121453.75999999999</v>
      </c>
      <c r="G715" s="29">
        <v>34715.83</v>
      </c>
      <c r="H715" s="19">
        <v>119551.94</v>
      </c>
      <c r="I715" s="19">
        <v>26275.74</v>
      </c>
      <c r="J715" s="39">
        <v>114594.16</v>
      </c>
      <c r="K715" s="40">
        <v>23120.77</v>
      </c>
      <c r="L715" s="19">
        <v>114581.16</v>
      </c>
      <c r="M715" s="19">
        <v>0</v>
      </c>
      <c r="N715" s="39">
        <v>104919.16</v>
      </c>
      <c r="O715" s="40">
        <v>0</v>
      </c>
      <c r="P715" s="19">
        <v>101756.27</v>
      </c>
      <c r="Q715" s="19">
        <v>0</v>
      </c>
      <c r="R715" s="39">
        <v>87992.01</v>
      </c>
      <c r="S715" s="40">
        <v>0</v>
      </c>
      <c r="T715" s="19"/>
      <c r="U715" s="19"/>
      <c r="V715" s="39"/>
      <c r="W715" s="40"/>
      <c r="X715" s="19"/>
      <c r="Y715" s="19"/>
      <c r="Z715" s="39"/>
      <c r="AA715" s="40"/>
      <c r="AB715" s="19"/>
      <c r="AC715" s="19"/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1647</v>
      </c>
      <c r="B716" s="37" t="s">
        <v>1426</v>
      </c>
      <c r="C716" s="38" t="s">
        <v>1427</v>
      </c>
      <c r="D716" s="24">
        <f t="shared" si="22"/>
        <v>307479.50999999995</v>
      </c>
      <c r="E716" s="32">
        <f t="shared" si="23"/>
        <v>0</v>
      </c>
      <c r="F716" s="28">
        <v>48978.17</v>
      </c>
      <c r="G716" s="29">
        <v>0</v>
      </c>
      <c r="H716" s="19">
        <v>47395.83</v>
      </c>
      <c r="I716" s="19">
        <v>0</v>
      </c>
      <c r="J716" s="39">
        <v>47395.839999999997</v>
      </c>
      <c r="K716" s="40">
        <v>0</v>
      </c>
      <c r="L716" s="19">
        <v>47395.83</v>
      </c>
      <c r="M716" s="19">
        <v>0</v>
      </c>
      <c r="N716" s="39">
        <v>47391.83</v>
      </c>
      <c r="O716" s="40">
        <v>0</v>
      </c>
      <c r="P716" s="19">
        <v>46868.84</v>
      </c>
      <c r="Q716" s="19">
        <v>0</v>
      </c>
      <c r="R716" s="39">
        <v>22053.17</v>
      </c>
      <c r="S716" s="40">
        <v>0</v>
      </c>
      <c r="T716" s="19"/>
      <c r="U716" s="19"/>
      <c r="V716" s="39"/>
      <c r="W716" s="40"/>
      <c r="X716" s="19"/>
      <c r="Y716" s="19"/>
      <c r="Z716" s="39"/>
      <c r="AA716" s="40"/>
      <c r="AB716" s="19"/>
      <c r="AC716" s="19"/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1647</v>
      </c>
      <c r="B717" s="37" t="s">
        <v>1428</v>
      </c>
      <c r="C717" s="38" t="s">
        <v>1429</v>
      </c>
      <c r="D717" s="24">
        <f t="shared" si="22"/>
        <v>157206.37000000002</v>
      </c>
      <c r="E717" s="32">
        <f t="shared" si="23"/>
        <v>548.34</v>
      </c>
      <c r="F717" s="28">
        <v>19869.54</v>
      </c>
      <c r="G717" s="29">
        <v>0</v>
      </c>
      <c r="H717" s="19">
        <v>23862.02</v>
      </c>
      <c r="I717" s="19">
        <v>0</v>
      </c>
      <c r="J717" s="39">
        <v>22614.04</v>
      </c>
      <c r="K717" s="40">
        <v>0</v>
      </c>
      <c r="L717" s="19">
        <v>22614.02</v>
      </c>
      <c r="M717" s="19">
        <v>0</v>
      </c>
      <c r="N717" s="39">
        <v>22614.03</v>
      </c>
      <c r="O717" s="40">
        <v>548.34</v>
      </c>
      <c r="P717" s="19">
        <v>23161.37</v>
      </c>
      <c r="Q717" s="19">
        <v>0</v>
      </c>
      <c r="R717" s="39">
        <v>22471.35</v>
      </c>
      <c r="S717" s="40">
        <v>0</v>
      </c>
      <c r="T717" s="19"/>
      <c r="U717" s="19"/>
      <c r="V717" s="39"/>
      <c r="W717" s="40"/>
      <c r="X717" s="19"/>
      <c r="Y717" s="19"/>
      <c r="Z717" s="39"/>
      <c r="AA717" s="40"/>
      <c r="AB717" s="19"/>
      <c r="AC717" s="19"/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1647</v>
      </c>
      <c r="B718" s="37" t="s">
        <v>1430</v>
      </c>
      <c r="C718" s="38" t="s">
        <v>1431</v>
      </c>
      <c r="D718" s="24">
        <f t="shared" si="22"/>
        <v>233791.55000000002</v>
      </c>
      <c r="E718" s="32">
        <f t="shared" si="23"/>
        <v>165.01</v>
      </c>
      <c r="F718" s="28">
        <v>35530.959999999999</v>
      </c>
      <c r="G718" s="29">
        <v>0</v>
      </c>
      <c r="H718" s="19">
        <v>35470.620000000003</v>
      </c>
      <c r="I718" s="19">
        <v>0</v>
      </c>
      <c r="J718" s="39">
        <v>33673.46</v>
      </c>
      <c r="K718" s="40">
        <v>0</v>
      </c>
      <c r="L718" s="19">
        <v>32680.13</v>
      </c>
      <c r="M718" s="19">
        <v>0</v>
      </c>
      <c r="N718" s="39">
        <v>32346.12</v>
      </c>
      <c r="O718" s="40">
        <v>0</v>
      </c>
      <c r="P718" s="19">
        <v>32210.13</v>
      </c>
      <c r="Q718" s="19">
        <v>0</v>
      </c>
      <c r="R718" s="39">
        <v>31880.13</v>
      </c>
      <c r="S718" s="40">
        <v>165.01</v>
      </c>
      <c r="T718" s="19"/>
      <c r="U718" s="19"/>
      <c r="V718" s="39"/>
      <c r="W718" s="40"/>
      <c r="X718" s="19"/>
      <c r="Y718" s="19"/>
      <c r="Z718" s="39"/>
      <c r="AA718" s="40"/>
      <c r="AB718" s="19"/>
      <c r="AC718" s="19"/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1647</v>
      </c>
      <c r="B719" s="37" t="s">
        <v>1432</v>
      </c>
      <c r="C719" s="38" t="s">
        <v>1433</v>
      </c>
      <c r="D719" s="24">
        <f t="shared" si="22"/>
        <v>109799.72999999998</v>
      </c>
      <c r="E719" s="32">
        <f t="shared" si="23"/>
        <v>0</v>
      </c>
      <c r="F719" s="28">
        <v>14409.9</v>
      </c>
      <c r="G719" s="29">
        <v>0</v>
      </c>
      <c r="H719" s="19">
        <v>14187.96</v>
      </c>
      <c r="I719" s="19">
        <v>0</v>
      </c>
      <c r="J719" s="39">
        <v>14408.91</v>
      </c>
      <c r="K719" s="40">
        <v>0</v>
      </c>
      <c r="L719" s="19">
        <v>19391.62</v>
      </c>
      <c r="M719" s="19">
        <v>0</v>
      </c>
      <c r="N719" s="39">
        <v>16512.509999999998</v>
      </c>
      <c r="O719" s="40">
        <v>0</v>
      </c>
      <c r="P719" s="19">
        <v>16509.509999999998</v>
      </c>
      <c r="Q719" s="19">
        <v>0</v>
      </c>
      <c r="R719" s="39">
        <v>14379.32</v>
      </c>
      <c r="S719" s="40">
        <v>0</v>
      </c>
      <c r="T719" s="19"/>
      <c r="U719" s="19"/>
      <c r="V719" s="39"/>
      <c r="W719" s="40"/>
      <c r="X719" s="19"/>
      <c r="Y719" s="19"/>
      <c r="Z719" s="39"/>
      <c r="AA719" s="40"/>
      <c r="AB719" s="19"/>
      <c r="AC719" s="19"/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1647</v>
      </c>
      <c r="B720" s="37" t="s">
        <v>1434</v>
      </c>
      <c r="C720" s="38" t="s">
        <v>1435</v>
      </c>
      <c r="D720" s="24">
        <f t="shared" si="22"/>
        <v>0</v>
      </c>
      <c r="E720" s="32">
        <f t="shared" si="23"/>
        <v>0</v>
      </c>
      <c r="F720" s="28"/>
      <c r="G720" s="29"/>
      <c r="H720" s="19"/>
      <c r="I720" s="19"/>
      <c r="J720" s="39"/>
      <c r="K720" s="40"/>
      <c r="L720" s="19"/>
      <c r="M720" s="19"/>
      <c r="N720" s="39"/>
      <c r="O720" s="40"/>
      <c r="P720" s="19"/>
      <c r="Q720" s="19"/>
      <c r="R720" s="39"/>
      <c r="S720" s="40"/>
      <c r="T720" s="19"/>
      <c r="U720" s="19"/>
      <c r="V720" s="39"/>
      <c r="W720" s="40"/>
      <c r="X720" s="19"/>
      <c r="Y720" s="19"/>
      <c r="Z720" s="39"/>
      <c r="AA720" s="40"/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1647</v>
      </c>
      <c r="B721" s="37" t="s">
        <v>1436</v>
      </c>
      <c r="C721" s="38" t="s">
        <v>1437</v>
      </c>
      <c r="D721" s="24">
        <f t="shared" si="22"/>
        <v>13170511.640000001</v>
      </c>
      <c r="E721" s="32">
        <f t="shared" si="23"/>
        <v>99343.67</v>
      </c>
      <c r="F721" s="28">
        <v>1864068.52</v>
      </c>
      <c r="G721" s="29">
        <v>0</v>
      </c>
      <c r="H721" s="19">
        <v>1866446.47</v>
      </c>
      <c r="I721" s="19">
        <v>0</v>
      </c>
      <c r="J721" s="39">
        <v>1829569.13</v>
      </c>
      <c r="K721" s="40">
        <v>0</v>
      </c>
      <c r="L721" s="19">
        <v>1929878.46</v>
      </c>
      <c r="M721" s="19">
        <v>0</v>
      </c>
      <c r="N721" s="39">
        <v>1870193.8</v>
      </c>
      <c r="O721" s="40">
        <v>99343.67</v>
      </c>
      <c r="P721" s="19">
        <v>1969169.8</v>
      </c>
      <c r="Q721" s="19">
        <v>0</v>
      </c>
      <c r="R721" s="39">
        <v>1841185.46</v>
      </c>
      <c r="S721" s="40">
        <v>0</v>
      </c>
      <c r="T721" s="19"/>
      <c r="U721" s="19"/>
      <c r="V721" s="39"/>
      <c r="W721" s="40"/>
      <c r="X721" s="19"/>
      <c r="Y721" s="19"/>
      <c r="Z721" s="39"/>
      <c r="AA721" s="40"/>
      <c r="AB721" s="19"/>
      <c r="AC721" s="19"/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1647</v>
      </c>
      <c r="B722" s="37" t="s">
        <v>1438</v>
      </c>
      <c r="C722" s="38" t="s">
        <v>1439</v>
      </c>
      <c r="D722" s="24">
        <f t="shared" si="22"/>
        <v>534158.14999999991</v>
      </c>
      <c r="E722" s="32">
        <f t="shared" si="23"/>
        <v>230.56</v>
      </c>
      <c r="F722" s="28">
        <v>80478.84</v>
      </c>
      <c r="G722" s="29">
        <v>0</v>
      </c>
      <c r="H722" s="19">
        <v>79912.5</v>
      </c>
      <c r="I722" s="19">
        <v>0</v>
      </c>
      <c r="J722" s="39">
        <v>78799.62</v>
      </c>
      <c r="K722" s="40">
        <v>0</v>
      </c>
      <c r="L722" s="19">
        <v>75639</v>
      </c>
      <c r="M722" s="19">
        <v>0</v>
      </c>
      <c r="N722" s="39">
        <v>74344.17</v>
      </c>
      <c r="O722" s="40">
        <v>230.56</v>
      </c>
      <c r="P722" s="19">
        <v>75661.55</v>
      </c>
      <c r="Q722" s="19">
        <v>0</v>
      </c>
      <c r="R722" s="39">
        <v>69322.47</v>
      </c>
      <c r="S722" s="40">
        <v>0</v>
      </c>
      <c r="T722" s="19"/>
      <c r="U722" s="19"/>
      <c r="V722" s="39"/>
      <c r="W722" s="40"/>
      <c r="X722" s="19"/>
      <c r="Y722" s="19"/>
      <c r="Z722" s="39"/>
      <c r="AA722" s="40"/>
      <c r="AB722" s="19"/>
      <c r="AC722" s="19"/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1647</v>
      </c>
      <c r="B723" s="37" t="s">
        <v>1440</v>
      </c>
      <c r="C723" s="38" t="s">
        <v>1441</v>
      </c>
      <c r="D723" s="24">
        <f t="shared" si="22"/>
        <v>306855.16000000003</v>
      </c>
      <c r="E723" s="32">
        <f t="shared" si="23"/>
        <v>180.56</v>
      </c>
      <c r="F723" s="28">
        <v>75550.16</v>
      </c>
      <c r="G723" s="29">
        <v>0</v>
      </c>
      <c r="H723" s="19">
        <v>67462.05</v>
      </c>
      <c r="I723" s="19">
        <v>0</v>
      </c>
      <c r="J723" s="39">
        <v>58449.34</v>
      </c>
      <c r="K723" s="40">
        <v>0</v>
      </c>
      <c r="L723" s="19">
        <v>28390.880000000001</v>
      </c>
      <c r="M723" s="19">
        <v>0</v>
      </c>
      <c r="N723" s="39">
        <v>25710.45</v>
      </c>
      <c r="O723" s="40">
        <v>180.56</v>
      </c>
      <c r="P723" s="19">
        <v>26301.279999999999</v>
      </c>
      <c r="Q723" s="19">
        <v>0</v>
      </c>
      <c r="R723" s="39">
        <v>24991</v>
      </c>
      <c r="S723" s="40">
        <v>0</v>
      </c>
      <c r="T723" s="19"/>
      <c r="U723" s="19"/>
      <c r="V723" s="39"/>
      <c r="W723" s="40"/>
      <c r="X723" s="19"/>
      <c r="Y723" s="19"/>
      <c r="Z723" s="39"/>
      <c r="AA723" s="40"/>
      <c r="AB723" s="19"/>
      <c r="AC723" s="19"/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1647</v>
      </c>
      <c r="B724" s="37" t="s">
        <v>1442</v>
      </c>
      <c r="C724" s="38" t="s">
        <v>1443</v>
      </c>
      <c r="D724" s="24">
        <f t="shared" si="22"/>
        <v>86431.279999999984</v>
      </c>
      <c r="E724" s="32">
        <f t="shared" si="23"/>
        <v>101.67</v>
      </c>
      <c r="F724" s="28">
        <v>12243.39</v>
      </c>
      <c r="G724" s="29">
        <v>0</v>
      </c>
      <c r="H724" s="19">
        <v>12039.06</v>
      </c>
      <c r="I724" s="19">
        <v>0</v>
      </c>
      <c r="J724" s="39">
        <v>12111.91</v>
      </c>
      <c r="K724" s="40">
        <v>0</v>
      </c>
      <c r="L724" s="19">
        <v>12010.23</v>
      </c>
      <c r="M724" s="19">
        <v>0</v>
      </c>
      <c r="N724" s="39">
        <v>12010.23</v>
      </c>
      <c r="O724" s="40">
        <v>101.67</v>
      </c>
      <c r="P724" s="19">
        <v>12111.9</v>
      </c>
      <c r="Q724" s="19">
        <v>0</v>
      </c>
      <c r="R724" s="39">
        <v>13904.56</v>
      </c>
      <c r="S724" s="40">
        <v>0</v>
      </c>
      <c r="T724" s="19"/>
      <c r="U724" s="19"/>
      <c r="V724" s="39"/>
      <c r="W724" s="40"/>
      <c r="X724" s="19"/>
      <c r="Y724" s="19"/>
      <c r="Z724" s="39"/>
      <c r="AA724" s="40"/>
      <c r="AB724" s="19"/>
      <c r="AC724" s="19"/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1647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1647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1647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1647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1647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1647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1647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1647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1647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1647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1647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1647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1647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1647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1647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1647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1647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1647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1647</v>
      </c>
      <c r="B743" s="37" t="s">
        <v>1480</v>
      </c>
      <c r="C743" s="38" t="s">
        <v>1481</v>
      </c>
      <c r="D743" s="24">
        <f t="shared" si="22"/>
        <v>1809445.5000000002</v>
      </c>
      <c r="E743" s="32">
        <f t="shared" si="23"/>
        <v>1582832.2800000003</v>
      </c>
      <c r="F743" s="28">
        <v>174170.33</v>
      </c>
      <c r="G743" s="29">
        <v>0</v>
      </c>
      <c r="H743" s="19">
        <v>219624.93</v>
      </c>
      <c r="I743" s="19">
        <v>174170.33</v>
      </c>
      <c r="J743" s="39">
        <v>268338.63</v>
      </c>
      <c r="K743" s="40">
        <v>219624.93</v>
      </c>
      <c r="L743" s="19">
        <v>308287.43</v>
      </c>
      <c r="M743" s="19">
        <v>268338.63</v>
      </c>
      <c r="N743" s="39">
        <v>280516.63</v>
      </c>
      <c r="O743" s="40">
        <v>308287.43</v>
      </c>
      <c r="P743" s="22">
        <v>331894.33</v>
      </c>
      <c r="Q743" s="22">
        <v>280516.63</v>
      </c>
      <c r="R743" s="39">
        <v>226613.22</v>
      </c>
      <c r="S743" s="40">
        <v>331894.33</v>
      </c>
      <c r="T743" s="19"/>
      <c r="U743" s="19"/>
      <c r="V743" s="39"/>
      <c r="W743" s="40"/>
      <c r="X743" s="19"/>
      <c r="Y743" s="19"/>
      <c r="Z743" s="39"/>
      <c r="AA743" s="40"/>
      <c r="AB743" s="19"/>
      <c r="AC743" s="19"/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1647</v>
      </c>
      <c r="B744" s="37" t="s">
        <v>1482</v>
      </c>
      <c r="C744" s="38" t="s">
        <v>1483</v>
      </c>
      <c r="D744" s="24">
        <f t="shared" si="22"/>
        <v>1638211.4000000001</v>
      </c>
      <c r="E744" s="32">
        <f t="shared" si="23"/>
        <v>1455523.6</v>
      </c>
      <c r="F744" s="28">
        <v>170283.4</v>
      </c>
      <c r="G744" s="29">
        <v>0</v>
      </c>
      <c r="H744" s="19">
        <v>207679.7</v>
      </c>
      <c r="I744" s="19">
        <v>170283.4</v>
      </c>
      <c r="J744" s="39">
        <v>255091.5</v>
      </c>
      <c r="K744" s="40">
        <v>207679.7</v>
      </c>
      <c r="L744" s="19">
        <v>296799.7</v>
      </c>
      <c r="M744" s="19">
        <v>255091.5</v>
      </c>
      <c r="N744" s="39">
        <v>244842.1</v>
      </c>
      <c r="O744" s="40">
        <v>296799.7</v>
      </c>
      <c r="P744" s="19">
        <v>280827.2</v>
      </c>
      <c r="Q744" s="19">
        <v>244842.1</v>
      </c>
      <c r="R744" s="39">
        <v>182687.8</v>
      </c>
      <c r="S744" s="40">
        <v>280827.2</v>
      </c>
      <c r="T744" s="19"/>
      <c r="U744" s="19"/>
      <c r="V744" s="39"/>
      <c r="W744" s="40"/>
      <c r="X744" s="19"/>
      <c r="Y744" s="19"/>
      <c r="Z744" s="39"/>
      <c r="AA744" s="40"/>
      <c r="AB744" s="19"/>
      <c r="AC744" s="19"/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1647</v>
      </c>
      <c r="B745" s="37" t="s">
        <v>1484</v>
      </c>
      <c r="C745" s="38" t="s">
        <v>1485</v>
      </c>
      <c r="D745" s="24">
        <f t="shared" si="22"/>
        <v>34534078.039999999</v>
      </c>
      <c r="E745" s="32">
        <f t="shared" si="23"/>
        <v>29272355.370000001</v>
      </c>
      <c r="F745" s="28">
        <v>4573873.8</v>
      </c>
      <c r="G745" s="29">
        <v>0</v>
      </c>
      <c r="H745" s="19">
        <v>4655399.24</v>
      </c>
      <c r="I745" s="19">
        <v>4573873.8</v>
      </c>
      <c r="J745" s="39">
        <v>4803910.5999999996</v>
      </c>
      <c r="K745" s="40">
        <v>4655399.24</v>
      </c>
      <c r="L745" s="19">
        <v>4966063.25</v>
      </c>
      <c r="M745" s="19">
        <v>4803910.5999999996</v>
      </c>
      <c r="N745" s="39">
        <v>5058147.18</v>
      </c>
      <c r="O745" s="40">
        <v>4966063.25</v>
      </c>
      <c r="P745" s="19">
        <v>5214961.3</v>
      </c>
      <c r="Q745" s="19">
        <v>5058147.18</v>
      </c>
      <c r="R745" s="39">
        <v>5261722.67</v>
      </c>
      <c r="S745" s="40">
        <v>5214961.3</v>
      </c>
      <c r="T745" s="19"/>
      <c r="U745" s="19"/>
      <c r="V745" s="39"/>
      <c r="W745" s="40"/>
      <c r="X745" s="19"/>
      <c r="Y745" s="19"/>
      <c r="Z745" s="39"/>
      <c r="AA745" s="40"/>
      <c r="AB745" s="19"/>
      <c r="AC745" s="19"/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1647</v>
      </c>
      <c r="B746" s="37" t="s">
        <v>1486</v>
      </c>
      <c r="C746" s="38" t="s">
        <v>1487</v>
      </c>
      <c r="D746" s="24">
        <f t="shared" si="22"/>
        <v>58075532.479999997</v>
      </c>
      <c r="E746" s="32">
        <f t="shared" si="23"/>
        <v>48743409.609999999</v>
      </c>
      <c r="F746" s="30">
        <v>7147292.7000000002</v>
      </c>
      <c r="G746" s="31">
        <v>0</v>
      </c>
      <c r="H746" s="22">
        <v>7722527.2000000002</v>
      </c>
      <c r="I746" s="22">
        <v>7147292.7000000002</v>
      </c>
      <c r="J746" s="41">
        <v>7942805.1200000001</v>
      </c>
      <c r="K746" s="42">
        <v>7722527.2000000002</v>
      </c>
      <c r="L746" s="22">
        <v>7954054.0700000003</v>
      </c>
      <c r="M746" s="22">
        <v>7942805.1200000001</v>
      </c>
      <c r="N746" s="41">
        <v>8877801.7699999996</v>
      </c>
      <c r="O746" s="42">
        <v>7954054.0700000003</v>
      </c>
      <c r="P746" s="19">
        <v>9098928.75</v>
      </c>
      <c r="Q746" s="19">
        <v>8877801.7699999996</v>
      </c>
      <c r="R746" s="41">
        <v>9332122.8699999992</v>
      </c>
      <c r="S746" s="42">
        <v>9098928.75</v>
      </c>
      <c r="T746" s="22"/>
      <c r="U746" s="22"/>
      <c r="V746" s="41"/>
      <c r="W746" s="42"/>
      <c r="X746" s="22"/>
      <c r="Y746" s="22"/>
      <c r="Z746" s="41"/>
      <c r="AA746" s="42"/>
      <c r="AB746" s="22"/>
      <c r="AC746" s="22"/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1647</v>
      </c>
      <c r="B747" s="37" t="s">
        <v>1488</v>
      </c>
      <c r="C747" s="38" t="s">
        <v>1489</v>
      </c>
      <c r="D747" s="24">
        <f t="shared" si="22"/>
        <v>15090</v>
      </c>
      <c r="E747" s="32">
        <f t="shared" si="23"/>
        <v>1470</v>
      </c>
      <c r="F747" s="28">
        <v>3627.5</v>
      </c>
      <c r="G747" s="29">
        <v>0</v>
      </c>
      <c r="H747" s="19">
        <v>940</v>
      </c>
      <c r="I747" s="19">
        <v>0</v>
      </c>
      <c r="J747" s="39">
        <v>3465</v>
      </c>
      <c r="K747" s="40">
        <v>0</v>
      </c>
      <c r="L747" s="19">
        <v>2912.5</v>
      </c>
      <c r="M747" s="19">
        <v>0</v>
      </c>
      <c r="N747" s="39">
        <v>1915</v>
      </c>
      <c r="O747" s="40">
        <v>0</v>
      </c>
      <c r="P747" s="22">
        <v>2130</v>
      </c>
      <c r="Q747" s="22">
        <v>0</v>
      </c>
      <c r="R747" s="39">
        <v>100</v>
      </c>
      <c r="S747" s="40">
        <v>1470</v>
      </c>
      <c r="T747" s="19"/>
      <c r="U747" s="19"/>
      <c r="V747" s="39"/>
      <c r="W747" s="40"/>
      <c r="X747" s="19"/>
      <c r="Y747" s="19"/>
      <c r="Z747" s="39"/>
      <c r="AA747" s="40"/>
      <c r="AB747" s="19"/>
      <c r="AC747" s="19"/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1647</v>
      </c>
      <c r="B748" s="37" t="s">
        <v>1490</v>
      </c>
      <c r="C748" s="38" t="s">
        <v>1491</v>
      </c>
      <c r="D748" s="24">
        <f t="shared" si="22"/>
        <v>0</v>
      </c>
      <c r="E748" s="32">
        <f t="shared" si="23"/>
        <v>0</v>
      </c>
      <c r="F748" s="30"/>
      <c r="G748" s="31"/>
      <c r="H748" s="22"/>
      <c r="I748" s="22"/>
      <c r="J748" s="41"/>
      <c r="K748" s="42"/>
      <c r="L748" s="22"/>
      <c r="M748" s="22"/>
      <c r="N748" s="41"/>
      <c r="O748" s="42"/>
      <c r="P748" s="19"/>
      <c r="Q748" s="19"/>
      <c r="R748" s="41"/>
      <c r="S748" s="42"/>
      <c r="T748" s="22"/>
      <c r="U748" s="22"/>
      <c r="V748" s="41"/>
      <c r="W748" s="42"/>
      <c r="X748" s="22"/>
      <c r="Y748" s="22"/>
      <c r="Z748" s="41"/>
      <c r="AA748" s="42"/>
      <c r="AB748" s="22"/>
      <c r="AC748" s="22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1647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1647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1647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1647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1647</v>
      </c>
      <c r="B753" s="37" t="s">
        <v>1500</v>
      </c>
      <c r="C753" s="38" t="s">
        <v>1501</v>
      </c>
      <c r="D753" s="24">
        <f t="shared" si="22"/>
        <v>34</v>
      </c>
      <c r="E753" s="32">
        <f t="shared" si="23"/>
        <v>3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>
        <v>34</v>
      </c>
      <c r="S753" s="42">
        <v>3</v>
      </c>
      <c r="T753" s="22"/>
      <c r="U753" s="22"/>
      <c r="V753" s="41"/>
      <c r="W753" s="42"/>
      <c r="X753" s="22"/>
      <c r="Y753" s="22"/>
      <c r="Z753" s="41"/>
      <c r="AA753" s="42"/>
      <c r="AB753" s="22"/>
      <c r="AC753" s="22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1647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1647</v>
      </c>
      <c r="B755" s="37" t="s">
        <v>1504</v>
      </c>
      <c r="C755" s="38" t="s">
        <v>1505</v>
      </c>
      <c r="D755" s="24">
        <f t="shared" si="22"/>
        <v>1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>
        <v>1</v>
      </c>
      <c r="S755" s="42">
        <v>0</v>
      </c>
      <c r="T755" s="22"/>
      <c r="U755" s="22"/>
      <c r="V755" s="41"/>
      <c r="W755" s="42"/>
      <c r="X755" s="22"/>
      <c r="Y755" s="22"/>
      <c r="Z755" s="41"/>
      <c r="AA755" s="42"/>
      <c r="AB755" s="22"/>
      <c r="AC755" s="22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1647</v>
      </c>
      <c r="B756" s="37" t="s">
        <v>1506</v>
      </c>
      <c r="C756" s="38" t="s">
        <v>1507</v>
      </c>
      <c r="D756" s="24">
        <f t="shared" si="22"/>
        <v>2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>
        <v>2</v>
      </c>
      <c r="S756" s="42">
        <v>0</v>
      </c>
      <c r="T756" s="22"/>
      <c r="U756" s="22"/>
      <c r="V756" s="41"/>
      <c r="W756" s="42"/>
      <c r="X756" s="22"/>
      <c r="Y756" s="22"/>
      <c r="Z756" s="41"/>
      <c r="AA756" s="42"/>
      <c r="AB756" s="22"/>
      <c r="AC756" s="22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1647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1647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1647</v>
      </c>
      <c r="B759" s="37" t="s">
        <v>1512</v>
      </c>
      <c r="C759" s="38" t="s">
        <v>1513</v>
      </c>
      <c r="D759" s="24">
        <f t="shared" si="22"/>
        <v>41</v>
      </c>
      <c r="E759" s="32">
        <f t="shared" si="23"/>
        <v>3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>
        <v>41</v>
      </c>
      <c r="S759" s="42">
        <v>3</v>
      </c>
      <c r="T759" s="22"/>
      <c r="U759" s="22"/>
      <c r="V759" s="41"/>
      <c r="W759" s="42"/>
      <c r="X759" s="22"/>
      <c r="Y759" s="22"/>
      <c r="Z759" s="41"/>
      <c r="AA759" s="42"/>
      <c r="AB759" s="22"/>
      <c r="AC759" s="22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1647</v>
      </c>
      <c r="B760" s="37" t="s">
        <v>1514</v>
      </c>
      <c r="C760" s="38" t="s">
        <v>1515</v>
      </c>
      <c r="D760" s="24">
        <f t="shared" si="22"/>
        <v>7</v>
      </c>
      <c r="E760" s="32">
        <f t="shared" si="23"/>
        <v>3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>
        <v>7</v>
      </c>
      <c r="S760" s="42">
        <v>3</v>
      </c>
      <c r="T760" s="22"/>
      <c r="U760" s="22"/>
      <c r="V760" s="41"/>
      <c r="W760" s="42"/>
      <c r="X760" s="22"/>
      <c r="Y760" s="22"/>
      <c r="Z760" s="41"/>
      <c r="AA760" s="42"/>
      <c r="AB760" s="22"/>
      <c r="AC760" s="22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1647</v>
      </c>
      <c r="B761" s="37" t="s">
        <v>1516</v>
      </c>
      <c r="C761" s="38" t="s">
        <v>1517</v>
      </c>
      <c r="D761" s="24">
        <f t="shared" si="22"/>
        <v>10</v>
      </c>
      <c r="E761" s="32">
        <f t="shared" si="23"/>
        <v>3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>
        <v>10</v>
      </c>
      <c r="S761" s="42">
        <v>3</v>
      </c>
      <c r="T761" s="22"/>
      <c r="U761" s="22"/>
      <c r="V761" s="41"/>
      <c r="W761" s="42"/>
      <c r="X761" s="22"/>
      <c r="Y761" s="22"/>
      <c r="Z761" s="41"/>
      <c r="AA761" s="42"/>
      <c r="AB761" s="22"/>
      <c r="AC761" s="22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1647</v>
      </c>
      <c r="B762" s="37" t="s">
        <v>1518</v>
      </c>
      <c r="C762" s="38" t="s">
        <v>1519</v>
      </c>
      <c r="D762" s="24">
        <f t="shared" si="22"/>
        <v>1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>
        <v>1</v>
      </c>
      <c r="S762" s="42">
        <v>0</v>
      </c>
      <c r="T762" s="22"/>
      <c r="U762" s="22"/>
      <c r="V762" s="41"/>
      <c r="W762" s="42"/>
      <c r="X762" s="22"/>
      <c r="Y762" s="22"/>
      <c r="Z762" s="41"/>
      <c r="AA762" s="42"/>
      <c r="AB762" s="22"/>
      <c r="AC762" s="22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1647</v>
      </c>
      <c r="B763" s="37" t="s">
        <v>1520</v>
      </c>
      <c r="C763" s="38" t="s">
        <v>1521</v>
      </c>
      <c r="D763" s="24">
        <f t="shared" si="22"/>
        <v>34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>
        <v>34</v>
      </c>
      <c r="S763" s="42">
        <v>0</v>
      </c>
      <c r="T763" s="22"/>
      <c r="U763" s="22"/>
      <c r="V763" s="41"/>
      <c r="W763" s="42"/>
      <c r="X763" s="22"/>
      <c r="Y763" s="22"/>
      <c r="Z763" s="41"/>
      <c r="AA763" s="42"/>
      <c r="AB763" s="22"/>
      <c r="AC763" s="22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1647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1647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1647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1647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1647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/>
      <c r="AC768" s="22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1647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1647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1647</v>
      </c>
      <c r="B771" s="37" t="s">
        <v>1536</v>
      </c>
      <c r="C771" s="38" t="s">
        <v>1537</v>
      </c>
      <c r="D771" s="24">
        <f t="shared" si="22"/>
        <v>3560292.5</v>
      </c>
      <c r="E771" s="32">
        <f t="shared" si="23"/>
        <v>0</v>
      </c>
      <c r="F771" s="28">
        <v>24453.38</v>
      </c>
      <c r="G771" s="29">
        <v>0</v>
      </c>
      <c r="H771" s="19">
        <v>5000</v>
      </c>
      <c r="I771" s="19">
        <v>0</v>
      </c>
      <c r="J771" s="39">
        <v>0</v>
      </c>
      <c r="K771" s="40">
        <v>0</v>
      </c>
      <c r="L771" s="19">
        <v>112547</v>
      </c>
      <c r="M771" s="19">
        <v>0</v>
      </c>
      <c r="N771" s="39">
        <v>20118.12</v>
      </c>
      <c r="O771" s="40">
        <v>0</v>
      </c>
      <c r="P771" s="19">
        <v>3392074</v>
      </c>
      <c r="Q771" s="19">
        <v>0</v>
      </c>
      <c r="R771" s="39">
        <v>6100</v>
      </c>
      <c r="S771" s="40">
        <v>0</v>
      </c>
      <c r="T771" s="19"/>
      <c r="U771" s="19"/>
      <c r="V771" s="39"/>
      <c r="W771" s="40"/>
      <c r="X771" s="19"/>
      <c r="Y771" s="19"/>
      <c r="Z771" s="39"/>
      <c r="AA771" s="40"/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1647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1647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1647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1647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1647</v>
      </c>
      <c r="B776" s="37" t="s">
        <v>1546</v>
      </c>
      <c r="C776" s="38" t="s">
        <v>1547</v>
      </c>
      <c r="D776" s="24">
        <f t="shared" si="24"/>
        <v>0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/>
      <c r="W776" s="40"/>
      <c r="X776" s="19"/>
      <c r="Y776" s="19"/>
      <c r="Z776" s="39"/>
      <c r="AA776" s="40"/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1647</v>
      </c>
      <c r="B777" s="37" t="s">
        <v>1548</v>
      </c>
      <c r="C777" s="38" t="s">
        <v>1549</v>
      </c>
      <c r="D777" s="24">
        <f t="shared" si="24"/>
        <v>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/>
      <c r="Q777" s="19"/>
      <c r="R777" s="39"/>
      <c r="S777" s="40"/>
      <c r="T777" s="19"/>
      <c r="U777" s="19"/>
      <c r="V777" s="39"/>
      <c r="W777" s="40"/>
      <c r="X777" s="19"/>
      <c r="Y777" s="19"/>
      <c r="Z777" s="39"/>
      <c r="AA777" s="40"/>
      <c r="AB777" s="19"/>
      <c r="AC777" s="19"/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1647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1647</v>
      </c>
      <c r="B779" s="37" t="s">
        <v>1552</v>
      </c>
      <c r="C779" s="38" t="s">
        <v>1553</v>
      </c>
      <c r="D779" s="24">
        <f t="shared" si="24"/>
        <v>297017</v>
      </c>
      <c r="E779" s="32">
        <f t="shared" si="25"/>
        <v>0</v>
      </c>
      <c r="F779" s="28"/>
      <c r="G779" s="29"/>
      <c r="H779" s="19"/>
      <c r="I779" s="19"/>
      <c r="J779" s="39"/>
      <c r="K779" s="40"/>
      <c r="L779" s="19">
        <v>210000</v>
      </c>
      <c r="M779" s="19">
        <v>0</v>
      </c>
      <c r="N779" s="39">
        <v>0</v>
      </c>
      <c r="O779" s="40">
        <v>0</v>
      </c>
      <c r="P779" s="22">
        <v>0</v>
      </c>
      <c r="Q779" s="22">
        <v>0</v>
      </c>
      <c r="R779" s="39">
        <v>87017</v>
      </c>
      <c r="S779" s="40">
        <v>0</v>
      </c>
      <c r="T779" s="19"/>
      <c r="U779" s="19"/>
      <c r="V779" s="39"/>
      <c r="W779" s="40"/>
      <c r="X779" s="19"/>
      <c r="Y779" s="19"/>
      <c r="Z779" s="39"/>
      <c r="AA779" s="40"/>
      <c r="AB779" s="19"/>
      <c r="AC779" s="19"/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1647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1647</v>
      </c>
      <c r="B781" s="37" t="s">
        <v>1556</v>
      </c>
      <c r="C781" s="38" t="s">
        <v>1557</v>
      </c>
      <c r="D781" s="24">
        <f t="shared" si="24"/>
        <v>0</v>
      </c>
      <c r="E781" s="32">
        <f t="shared" si="25"/>
        <v>0</v>
      </c>
      <c r="F781" s="30"/>
      <c r="G781" s="31"/>
      <c r="H781" s="22"/>
      <c r="I781" s="22"/>
      <c r="J781" s="41"/>
      <c r="K781" s="42"/>
      <c r="L781" s="22"/>
      <c r="M781" s="22"/>
      <c r="N781" s="41"/>
      <c r="O781" s="42"/>
      <c r="P781" s="22"/>
      <c r="Q781" s="22"/>
      <c r="R781" s="41"/>
      <c r="S781" s="42"/>
      <c r="T781" s="22"/>
      <c r="U781" s="22"/>
      <c r="V781" s="41"/>
      <c r="W781" s="42"/>
      <c r="X781" s="22"/>
      <c r="Y781" s="22"/>
      <c r="Z781" s="41"/>
      <c r="AA781" s="42"/>
      <c r="AB781" s="22"/>
      <c r="AC781" s="22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1647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1647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1647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1647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1647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1647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1647</v>
      </c>
      <c r="B788" s="37" t="s">
        <v>1570</v>
      </c>
      <c r="C788" s="38" t="s">
        <v>1571</v>
      </c>
      <c r="D788" s="24">
        <f t="shared" si="24"/>
        <v>0</v>
      </c>
      <c r="E788" s="32">
        <f t="shared" si="25"/>
        <v>0</v>
      </c>
      <c r="F788" s="28"/>
      <c r="G788" s="29"/>
      <c r="H788" s="19"/>
      <c r="I788" s="19"/>
      <c r="J788" s="39"/>
      <c r="K788" s="40"/>
      <c r="L788" s="19"/>
      <c r="M788" s="19"/>
      <c r="N788" s="39"/>
      <c r="O788" s="40"/>
      <c r="P788" s="22"/>
      <c r="Q788" s="22"/>
      <c r="R788" s="39"/>
      <c r="S788" s="40"/>
      <c r="T788" s="19"/>
      <c r="U788" s="19"/>
      <c r="V788" s="39"/>
      <c r="W788" s="40"/>
      <c r="X788" s="19"/>
      <c r="Y788" s="19"/>
      <c r="Z788" s="39"/>
      <c r="AA788" s="40"/>
      <c r="AB788" s="19"/>
      <c r="AC788" s="19"/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1647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1648</v>
      </c>
      <c r="B790" s="37" t="s">
        <v>5</v>
      </c>
      <c r="C790" s="38" t="s">
        <v>6</v>
      </c>
      <c r="D790" s="24">
        <f t="shared" si="24"/>
        <v>3868944.71</v>
      </c>
      <c r="E790" s="32">
        <f t="shared" si="25"/>
        <v>3868944.71</v>
      </c>
      <c r="F790" s="28">
        <v>464034</v>
      </c>
      <c r="G790" s="29">
        <v>464034</v>
      </c>
      <c r="H790" s="19">
        <v>381002</v>
      </c>
      <c r="I790" s="19">
        <v>381002</v>
      </c>
      <c r="J790" s="39">
        <v>782684</v>
      </c>
      <c r="K790" s="40">
        <v>782684</v>
      </c>
      <c r="L790" s="19">
        <v>605707.71</v>
      </c>
      <c r="M790" s="19">
        <v>605707.71</v>
      </c>
      <c r="N790" s="39">
        <v>725314</v>
      </c>
      <c r="O790" s="40">
        <v>725314</v>
      </c>
      <c r="P790" s="22">
        <v>335429</v>
      </c>
      <c r="Q790" s="22">
        <v>335429</v>
      </c>
      <c r="R790" s="39">
        <v>574774</v>
      </c>
      <c r="S790" s="40">
        <v>574774</v>
      </c>
      <c r="T790" s="19"/>
      <c r="U790" s="19"/>
      <c r="V790" s="39"/>
      <c r="W790" s="40"/>
      <c r="X790" s="19"/>
      <c r="Y790" s="19"/>
      <c r="Z790" s="39"/>
      <c r="AA790" s="40"/>
      <c r="AB790" s="19"/>
      <c r="AC790" s="19"/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1648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1648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1648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1648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1648</v>
      </c>
      <c r="B795" s="37" t="s">
        <v>15</v>
      </c>
      <c r="C795" s="38" t="s">
        <v>16</v>
      </c>
      <c r="D795" s="24">
        <f t="shared" si="24"/>
        <v>69372</v>
      </c>
      <c r="E795" s="32">
        <f t="shared" si="25"/>
        <v>0</v>
      </c>
      <c r="F795" s="28"/>
      <c r="G795" s="29"/>
      <c r="H795" s="22"/>
      <c r="I795" s="22"/>
      <c r="J795" s="41"/>
      <c r="K795" s="42"/>
      <c r="L795" s="22">
        <v>69372</v>
      </c>
      <c r="M795" s="22">
        <v>0</v>
      </c>
      <c r="N795" s="41">
        <v>0</v>
      </c>
      <c r="O795" s="42">
        <v>0</v>
      </c>
      <c r="P795" s="22">
        <v>0</v>
      </c>
      <c r="Q795" s="22">
        <v>0</v>
      </c>
      <c r="R795" s="41">
        <v>0</v>
      </c>
      <c r="S795" s="42">
        <v>0</v>
      </c>
      <c r="T795" s="22"/>
      <c r="U795" s="22"/>
      <c r="V795" s="41"/>
      <c r="W795" s="42"/>
      <c r="X795" s="22"/>
      <c r="Y795" s="22"/>
      <c r="Z795" s="41"/>
      <c r="AA795" s="42"/>
      <c r="AB795" s="22"/>
      <c r="AC795" s="22"/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1648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1648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1648</v>
      </c>
      <c r="B798" s="37" t="s">
        <v>21</v>
      </c>
      <c r="C798" s="38" t="s">
        <v>22</v>
      </c>
      <c r="D798" s="24">
        <f t="shared" si="24"/>
        <v>2076303.04</v>
      </c>
      <c r="E798" s="32">
        <f t="shared" si="25"/>
        <v>2076303.04</v>
      </c>
      <c r="F798" s="28">
        <v>239684</v>
      </c>
      <c r="G798" s="29">
        <v>239684</v>
      </c>
      <c r="H798" s="19">
        <v>7200</v>
      </c>
      <c r="I798" s="19">
        <v>7200</v>
      </c>
      <c r="J798" s="39"/>
      <c r="K798" s="40"/>
      <c r="L798" s="19">
        <v>136818</v>
      </c>
      <c r="M798" s="19">
        <v>136818</v>
      </c>
      <c r="N798" s="39">
        <v>1218826.04</v>
      </c>
      <c r="O798" s="40">
        <v>1218826.04</v>
      </c>
      <c r="P798" s="22">
        <v>15350</v>
      </c>
      <c r="Q798" s="22">
        <v>15350</v>
      </c>
      <c r="R798" s="39">
        <v>458425</v>
      </c>
      <c r="S798" s="40">
        <v>458425</v>
      </c>
      <c r="T798" s="19"/>
      <c r="U798" s="19"/>
      <c r="V798" s="39"/>
      <c r="W798" s="40"/>
      <c r="X798" s="19"/>
      <c r="Y798" s="19"/>
      <c r="Z798" s="39"/>
      <c r="AA798" s="40"/>
      <c r="AB798" s="19"/>
      <c r="AC798" s="19"/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1648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1648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1648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1648</v>
      </c>
      <c r="B802" s="37" t="s">
        <v>29</v>
      </c>
      <c r="C802" s="38" t="s">
        <v>30</v>
      </c>
      <c r="D802" s="24">
        <f t="shared" si="24"/>
        <v>40576337.380000003</v>
      </c>
      <c r="E802" s="32">
        <f t="shared" si="25"/>
        <v>40576337.380000003</v>
      </c>
      <c r="F802" s="28">
        <v>4665100.38</v>
      </c>
      <c r="G802" s="29">
        <v>4665100.38</v>
      </c>
      <c r="H802" s="22">
        <v>9528719.5600000005</v>
      </c>
      <c r="I802" s="22">
        <v>9528719.5600000005</v>
      </c>
      <c r="J802" s="41">
        <v>9529693.7699999996</v>
      </c>
      <c r="K802" s="42">
        <v>9529693.7699999996</v>
      </c>
      <c r="L802" s="22">
        <v>8729013.3100000005</v>
      </c>
      <c r="M802" s="22">
        <v>8729013.3100000005</v>
      </c>
      <c r="N802" s="41">
        <v>8123810.3600000003</v>
      </c>
      <c r="O802" s="42">
        <v>8123810.3600000003</v>
      </c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1648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1648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1648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1648</v>
      </c>
      <c r="B806" s="37" t="s">
        <v>37</v>
      </c>
      <c r="C806" s="38" t="s">
        <v>38</v>
      </c>
      <c r="D806" s="24">
        <f t="shared" si="24"/>
        <v>143751992.99000001</v>
      </c>
      <c r="E806" s="32">
        <f t="shared" si="25"/>
        <v>133438168.53</v>
      </c>
      <c r="F806" s="28">
        <v>65885866</v>
      </c>
      <c r="G806" s="29">
        <v>38650412.409999996</v>
      </c>
      <c r="H806" s="19">
        <v>3697623.73</v>
      </c>
      <c r="I806" s="19">
        <v>14006149.4</v>
      </c>
      <c r="J806" s="39">
        <v>3353140.71</v>
      </c>
      <c r="K806" s="40">
        <v>11157993.07</v>
      </c>
      <c r="L806" s="19">
        <v>3193465.5</v>
      </c>
      <c r="M806" s="19">
        <v>9181345.9800000004</v>
      </c>
      <c r="N806" s="39">
        <v>27817891.899999999</v>
      </c>
      <c r="O806" s="40">
        <v>21835544.899999999</v>
      </c>
      <c r="P806" s="22">
        <v>34243726.969999999</v>
      </c>
      <c r="Q806" s="22">
        <v>28786116.18</v>
      </c>
      <c r="R806" s="39">
        <v>5560278.1799999997</v>
      </c>
      <c r="S806" s="40">
        <v>9820606.5899999999</v>
      </c>
      <c r="T806" s="19"/>
      <c r="U806" s="19"/>
      <c r="V806" s="39"/>
      <c r="W806" s="40"/>
      <c r="X806" s="19"/>
      <c r="Y806" s="19"/>
      <c r="Z806" s="39"/>
      <c r="AA806" s="40"/>
      <c r="AB806" s="19"/>
      <c r="AC806" s="19"/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1648</v>
      </c>
      <c r="B807" s="37" t="s">
        <v>39</v>
      </c>
      <c r="C807" s="38" t="s">
        <v>40</v>
      </c>
      <c r="D807" s="24">
        <f t="shared" si="24"/>
        <v>12698360.539999999</v>
      </c>
      <c r="E807" s="32">
        <f t="shared" si="25"/>
        <v>12667820.149999999</v>
      </c>
      <c r="F807" s="28">
        <v>3888497</v>
      </c>
      <c r="G807" s="29">
        <v>2554634.48</v>
      </c>
      <c r="H807" s="19">
        <v>2875104.54</v>
      </c>
      <c r="I807" s="19">
        <v>380878.71</v>
      </c>
      <c r="J807" s="39">
        <v>529272.63</v>
      </c>
      <c r="K807" s="40">
        <v>2357221.75</v>
      </c>
      <c r="L807" s="19">
        <v>66766.710000000006</v>
      </c>
      <c r="M807" s="19">
        <v>2225328.39</v>
      </c>
      <c r="N807" s="39">
        <v>1520350</v>
      </c>
      <c r="O807" s="40">
        <v>299988.33</v>
      </c>
      <c r="P807" s="19">
        <v>3226670.76</v>
      </c>
      <c r="Q807" s="19">
        <v>1349260.95</v>
      </c>
      <c r="R807" s="39">
        <v>591698.9</v>
      </c>
      <c r="S807" s="40">
        <v>3500507.54</v>
      </c>
      <c r="T807" s="19"/>
      <c r="U807" s="19"/>
      <c r="V807" s="39"/>
      <c r="W807" s="40"/>
      <c r="X807" s="19"/>
      <c r="Y807" s="19"/>
      <c r="Z807" s="39"/>
      <c r="AA807" s="40"/>
      <c r="AB807" s="19"/>
      <c r="AC807" s="19"/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1648</v>
      </c>
      <c r="B808" s="37" t="s">
        <v>41</v>
      </c>
      <c r="C808" s="38" t="s">
        <v>42</v>
      </c>
      <c r="D808" s="24">
        <f t="shared" si="24"/>
        <v>663505</v>
      </c>
      <c r="E808" s="32">
        <f t="shared" si="25"/>
        <v>460475</v>
      </c>
      <c r="F808" s="28">
        <v>0</v>
      </c>
      <c r="G808" s="29">
        <v>358475</v>
      </c>
      <c r="H808" s="19">
        <v>313405</v>
      </c>
      <c r="I808" s="19">
        <v>0</v>
      </c>
      <c r="J808" s="39">
        <v>80100</v>
      </c>
      <c r="K808" s="40">
        <v>0</v>
      </c>
      <c r="L808" s="19">
        <v>0</v>
      </c>
      <c r="M808" s="19">
        <v>2000</v>
      </c>
      <c r="N808" s="39">
        <v>0</v>
      </c>
      <c r="O808" s="40">
        <v>0</v>
      </c>
      <c r="P808" s="19">
        <v>0</v>
      </c>
      <c r="Q808" s="19">
        <v>0</v>
      </c>
      <c r="R808" s="39">
        <v>270000</v>
      </c>
      <c r="S808" s="40">
        <v>100000</v>
      </c>
      <c r="T808" s="19"/>
      <c r="U808" s="19"/>
      <c r="V808" s="39"/>
      <c r="W808" s="40"/>
      <c r="X808" s="19"/>
      <c r="Y808" s="19"/>
      <c r="Z808" s="39"/>
      <c r="AA808" s="40"/>
      <c r="AB808" s="19"/>
      <c r="AC808" s="19"/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1648</v>
      </c>
      <c r="B809" s="37" t="s">
        <v>43</v>
      </c>
      <c r="C809" s="38" t="s">
        <v>44</v>
      </c>
      <c r="D809" s="24">
        <f t="shared" si="24"/>
        <v>7887073.25</v>
      </c>
      <c r="E809" s="32">
        <f t="shared" si="25"/>
        <v>2509.67</v>
      </c>
      <c r="F809" s="28">
        <v>0</v>
      </c>
      <c r="G809" s="29">
        <v>2509.67</v>
      </c>
      <c r="H809" s="19"/>
      <c r="I809" s="19"/>
      <c r="J809" s="39"/>
      <c r="K809" s="40"/>
      <c r="L809" s="19"/>
      <c r="M809" s="19"/>
      <c r="N809" s="39"/>
      <c r="O809" s="40"/>
      <c r="P809" s="19">
        <v>7887073.25</v>
      </c>
      <c r="Q809" s="19">
        <v>0</v>
      </c>
      <c r="R809" s="39">
        <v>0</v>
      </c>
      <c r="S809" s="40">
        <v>0</v>
      </c>
      <c r="T809" s="19"/>
      <c r="U809" s="19"/>
      <c r="V809" s="39"/>
      <c r="W809" s="40"/>
      <c r="X809" s="19"/>
      <c r="Y809" s="19"/>
      <c r="Z809" s="39"/>
      <c r="AA809" s="40"/>
      <c r="AB809" s="19"/>
      <c r="AC809" s="19"/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1648</v>
      </c>
      <c r="B810" s="37" t="s">
        <v>45</v>
      </c>
      <c r="C810" s="38" t="s">
        <v>46</v>
      </c>
      <c r="D810" s="24">
        <f t="shared" si="24"/>
        <v>2337097.88</v>
      </c>
      <c r="E810" s="32">
        <f t="shared" si="25"/>
        <v>922321.5</v>
      </c>
      <c r="F810" s="28">
        <v>500000</v>
      </c>
      <c r="G810" s="29">
        <v>0</v>
      </c>
      <c r="H810" s="19">
        <v>5000</v>
      </c>
      <c r="I810" s="19">
        <v>0</v>
      </c>
      <c r="J810" s="39">
        <v>753492.69</v>
      </c>
      <c r="K810" s="40">
        <v>0</v>
      </c>
      <c r="L810" s="19">
        <v>51000</v>
      </c>
      <c r="M810" s="19">
        <v>519578.31</v>
      </c>
      <c r="N810" s="39">
        <v>426594</v>
      </c>
      <c r="O810" s="40">
        <v>8913.84</v>
      </c>
      <c r="P810" s="19">
        <v>269016.21999999997</v>
      </c>
      <c r="Q810" s="19">
        <v>293837.84999999998</v>
      </c>
      <c r="R810" s="39">
        <v>331994.96999999997</v>
      </c>
      <c r="S810" s="40">
        <v>99991.5</v>
      </c>
      <c r="T810" s="19"/>
      <c r="U810" s="19"/>
      <c r="V810" s="39"/>
      <c r="W810" s="40"/>
      <c r="X810" s="19"/>
      <c r="Y810" s="19"/>
      <c r="Z810" s="39"/>
      <c r="AA810" s="40"/>
      <c r="AB810" s="19"/>
      <c r="AC810" s="19"/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1648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1648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1648</v>
      </c>
      <c r="B813" s="37" t="s">
        <v>51</v>
      </c>
      <c r="C813" s="38" t="s">
        <v>52</v>
      </c>
      <c r="D813" s="24">
        <f t="shared" si="24"/>
        <v>838420</v>
      </c>
      <c r="E813" s="32">
        <f t="shared" si="25"/>
        <v>902964</v>
      </c>
      <c r="F813" s="28">
        <v>13500</v>
      </c>
      <c r="G813" s="29">
        <v>73800</v>
      </c>
      <c r="H813" s="19">
        <v>294200</v>
      </c>
      <c r="I813" s="19">
        <v>318400</v>
      </c>
      <c r="J813" s="39">
        <v>69440</v>
      </c>
      <c r="K813" s="40">
        <v>26300</v>
      </c>
      <c r="L813" s="19">
        <v>190500</v>
      </c>
      <c r="M813" s="19">
        <v>136164</v>
      </c>
      <c r="N813" s="39">
        <v>139336</v>
      </c>
      <c r="O813" s="40">
        <v>138100</v>
      </c>
      <c r="P813" s="22">
        <v>129844</v>
      </c>
      <c r="Q813" s="22">
        <v>101945</v>
      </c>
      <c r="R813" s="39">
        <v>1600</v>
      </c>
      <c r="S813" s="40">
        <v>108255</v>
      </c>
      <c r="T813" s="19"/>
      <c r="U813" s="19"/>
      <c r="V813" s="39"/>
      <c r="W813" s="40"/>
      <c r="X813" s="19"/>
      <c r="Y813" s="19"/>
      <c r="Z813" s="39"/>
      <c r="AA813" s="40"/>
      <c r="AB813" s="19"/>
      <c r="AC813" s="19"/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1648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1648</v>
      </c>
      <c r="B815" s="37" t="s">
        <v>55</v>
      </c>
      <c r="C815" s="38" t="s">
        <v>56</v>
      </c>
      <c r="D815" s="24">
        <f t="shared" si="24"/>
        <v>0</v>
      </c>
      <c r="E815" s="32">
        <f t="shared" si="25"/>
        <v>0</v>
      </c>
      <c r="F815" s="28"/>
      <c r="G815" s="29"/>
      <c r="H815" s="22"/>
      <c r="I815" s="22"/>
      <c r="J815" s="41"/>
      <c r="K815" s="42"/>
      <c r="L815" s="22"/>
      <c r="M815" s="22"/>
      <c r="N815" s="41"/>
      <c r="O815" s="42"/>
      <c r="P815" s="22"/>
      <c r="Q815" s="22"/>
      <c r="R815" s="41"/>
      <c r="S815" s="42"/>
      <c r="T815" s="22"/>
      <c r="U815" s="22"/>
      <c r="V815" s="41"/>
      <c r="W815" s="42"/>
      <c r="X815" s="22"/>
      <c r="Y815" s="22"/>
      <c r="Z815" s="41"/>
      <c r="AA815" s="42"/>
      <c r="AB815" s="22"/>
      <c r="AC815" s="22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1648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1648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1648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1648</v>
      </c>
      <c r="B819" s="37" t="s">
        <v>63</v>
      </c>
      <c r="C819" s="38" t="s">
        <v>64</v>
      </c>
      <c r="D819" s="24">
        <f t="shared" si="24"/>
        <v>0</v>
      </c>
      <c r="E819" s="32">
        <f t="shared" si="25"/>
        <v>5848448.8300000001</v>
      </c>
      <c r="F819" s="28">
        <v>0</v>
      </c>
      <c r="G819" s="29">
        <v>5848448.8300000001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/>
      <c r="AA819" s="42"/>
      <c r="AB819" s="22"/>
      <c r="AC819" s="22"/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1648</v>
      </c>
      <c r="B820" s="37" t="s">
        <v>65</v>
      </c>
      <c r="C820" s="38" t="s">
        <v>66</v>
      </c>
      <c r="D820" s="24">
        <f t="shared" si="24"/>
        <v>0</v>
      </c>
      <c r="E820" s="32">
        <f t="shared" si="25"/>
        <v>211000</v>
      </c>
      <c r="F820" s="28">
        <v>0</v>
      </c>
      <c r="G820" s="29">
        <v>211000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/>
      <c r="AC820" s="19"/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1648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1648</v>
      </c>
      <c r="B822" s="37" t="s">
        <v>69</v>
      </c>
      <c r="C822" s="38" t="s">
        <v>70</v>
      </c>
      <c r="D822" s="24">
        <f t="shared" si="24"/>
        <v>309322.08</v>
      </c>
      <c r="E822" s="32">
        <f t="shared" si="25"/>
        <v>229899.89</v>
      </c>
      <c r="F822" s="28">
        <v>20705.830000000002</v>
      </c>
      <c r="G822" s="29">
        <v>0</v>
      </c>
      <c r="H822" s="19">
        <v>14037.41</v>
      </c>
      <c r="I822" s="19">
        <v>0</v>
      </c>
      <c r="J822" s="39">
        <v>27917.22</v>
      </c>
      <c r="K822" s="40">
        <v>6566.77</v>
      </c>
      <c r="L822" s="19">
        <v>32706.07</v>
      </c>
      <c r="M822" s="19">
        <v>63459.14</v>
      </c>
      <c r="N822" s="39">
        <v>114832.51</v>
      </c>
      <c r="O822" s="40">
        <v>2044.14</v>
      </c>
      <c r="P822" s="19">
        <v>55358.14</v>
      </c>
      <c r="Q822" s="19">
        <v>12912.96</v>
      </c>
      <c r="R822" s="39">
        <v>43764.9</v>
      </c>
      <c r="S822" s="40">
        <v>144916.88</v>
      </c>
      <c r="T822" s="19"/>
      <c r="U822" s="19"/>
      <c r="V822" s="39"/>
      <c r="W822" s="40"/>
      <c r="X822" s="19"/>
      <c r="Y822" s="19"/>
      <c r="Z822" s="39"/>
      <c r="AA822" s="40"/>
      <c r="AB822" s="19"/>
      <c r="AC822" s="19"/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1648</v>
      </c>
      <c r="B823" s="37" t="s">
        <v>71</v>
      </c>
      <c r="C823" s="38" t="s">
        <v>72</v>
      </c>
      <c r="D823" s="24">
        <f t="shared" si="24"/>
        <v>5862491</v>
      </c>
      <c r="E823" s="32">
        <f t="shared" si="25"/>
        <v>1515700.41</v>
      </c>
      <c r="F823" s="28">
        <v>5862491</v>
      </c>
      <c r="G823" s="29">
        <v>0</v>
      </c>
      <c r="H823" s="19">
        <v>0</v>
      </c>
      <c r="I823" s="19">
        <v>0</v>
      </c>
      <c r="J823" s="39">
        <v>0</v>
      </c>
      <c r="K823" s="40">
        <v>0</v>
      </c>
      <c r="L823" s="19">
        <v>0</v>
      </c>
      <c r="M823" s="19">
        <v>0</v>
      </c>
      <c r="N823" s="39">
        <v>0</v>
      </c>
      <c r="O823" s="40">
        <v>1012415.1</v>
      </c>
      <c r="P823" s="19">
        <v>0</v>
      </c>
      <c r="Q823" s="19">
        <v>0</v>
      </c>
      <c r="R823" s="39">
        <v>0</v>
      </c>
      <c r="S823" s="40">
        <v>503285.31</v>
      </c>
      <c r="T823" s="19"/>
      <c r="U823" s="19"/>
      <c r="V823" s="39"/>
      <c r="W823" s="40"/>
      <c r="X823" s="19"/>
      <c r="Y823" s="19"/>
      <c r="Z823" s="39"/>
      <c r="AA823" s="40"/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1648</v>
      </c>
      <c r="B824" s="37" t="s">
        <v>73</v>
      </c>
      <c r="C824" s="38" t="s">
        <v>74</v>
      </c>
      <c r="D824" s="24">
        <f t="shared" si="24"/>
        <v>3143841.7</v>
      </c>
      <c r="E824" s="32">
        <f t="shared" si="25"/>
        <v>3143841.7</v>
      </c>
      <c r="F824" s="28"/>
      <c r="G824" s="29"/>
      <c r="H824" s="19">
        <v>750012.56</v>
      </c>
      <c r="I824" s="19">
        <v>750012.56</v>
      </c>
      <c r="J824" s="39">
        <v>419541.67</v>
      </c>
      <c r="K824" s="40">
        <v>419541.67</v>
      </c>
      <c r="L824" s="19">
        <v>450449.2</v>
      </c>
      <c r="M824" s="19">
        <v>450449.2</v>
      </c>
      <c r="N824" s="39">
        <v>551184.52</v>
      </c>
      <c r="O824" s="40">
        <v>551184.52</v>
      </c>
      <c r="P824" s="19">
        <v>418654.51</v>
      </c>
      <c r="Q824" s="19">
        <v>418654.51</v>
      </c>
      <c r="R824" s="39">
        <v>553999.24</v>
      </c>
      <c r="S824" s="40">
        <v>553999.24</v>
      </c>
      <c r="T824" s="19"/>
      <c r="U824" s="19"/>
      <c r="V824" s="39"/>
      <c r="W824" s="40"/>
      <c r="X824" s="19"/>
      <c r="Y824" s="19"/>
      <c r="Z824" s="39"/>
      <c r="AA824" s="40"/>
      <c r="AB824" s="19"/>
      <c r="AC824" s="19"/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1648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1648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1648</v>
      </c>
      <c r="B827" s="37" t="s">
        <v>79</v>
      </c>
      <c r="C827" s="38" t="s">
        <v>80</v>
      </c>
      <c r="D827" s="24">
        <f t="shared" si="24"/>
        <v>3198590.1500000004</v>
      </c>
      <c r="E827" s="32">
        <f t="shared" si="25"/>
        <v>3492520.15</v>
      </c>
      <c r="F827" s="28">
        <v>289215.15000000002</v>
      </c>
      <c r="G827" s="29">
        <v>415916.65</v>
      </c>
      <c r="H827" s="19">
        <v>415916.65</v>
      </c>
      <c r="I827" s="19">
        <v>457077.3</v>
      </c>
      <c r="J827" s="39">
        <v>457077.3</v>
      </c>
      <c r="K827" s="40">
        <v>512419.55</v>
      </c>
      <c r="L827" s="19">
        <v>512419.55</v>
      </c>
      <c r="M827" s="19">
        <v>457494.35</v>
      </c>
      <c r="N827" s="39">
        <v>457494.35</v>
      </c>
      <c r="O827" s="40">
        <v>503417.35</v>
      </c>
      <c r="P827" s="22">
        <v>503417.35</v>
      </c>
      <c r="Q827" s="22">
        <v>563049.80000000005</v>
      </c>
      <c r="R827" s="39">
        <v>563049.80000000005</v>
      </c>
      <c r="S827" s="40">
        <v>583145.15</v>
      </c>
      <c r="T827" s="19"/>
      <c r="U827" s="19"/>
      <c r="V827" s="39"/>
      <c r="W827" s="40"/>
      <c r="X827" s="19"/>
      <c r="Y827" s="19"/>
      <c r="Z827" s="39"/>
      <c r="AA827" s="40"/>
      <c r="AB827" s="19"/>
      <c r="AC827" s="19"/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1648</v>
      </c>
      <c r="B828" s="37" t="s">
        <v>81</v>
      </c>
      <c r="C828" s="38" t="s">
        <v>82</v>
      </c>
      <c r="D828" s="24">
        <f t="shared" si="24"/>
        <v>1401169.25</v>
      </c>
      <c r="E828" s="32">
        <f t="shared" si="25"/>
        <v>1510812.55</v>
      </c>
      <c r="F828" s="28">
        <v>173351.25</v>
      </c>
      <c r="G828" s="29">
        <v>185305.1</v>
      </c>
      <c r="H828" s="19">
        <v>185305.1</v>
      </c>
      <c r="I828" s="19">
        <v>133830.29999999999</v>
      </c>
      <c r="J828" s="39">
        <v>133830.29999999999</v>
      </c>
      <c r="K828" s="40">
        <v>165992.54999999999</v>
      </c>
      <c r="L828" s="19">
        <v>165992.54999999999</v>
      </c>
      <c r="M828" s="19">
        <v>232225.6</v>
      </c>
      <c r="N828" s="39">
        <v>232225.6</v>
      </c>
      <c r="O828" s="40">
        <v>239672.65</v>
      </c>
      <c r="P828" s="19">
        <v>239672.65</v>
      </c>
      <c r="Q828" s="19">
        <v>270791.8</v>
      </c>
      <c r="R828" s="39">
        <v>270791.8</v>
      </c>
      <c r="S828" s="40">
        <v>282994.55</v>
      </c>
      <c r="T828" s="19"/>
      <c r="U828" s="19"/>
      <c r="V828" s="39"/>
      <c r="W828" s="40"/>
      <c r="X828" s="19"/>
      <c r="Y828" s="19"/>
      <c r="Z828" s="39"/>
      <c r="AA828" s="40"/>
      <c r="AB828" s="19"/>
      <c r="AC828" s="19"/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1648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1648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1648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1648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1648</v>
      </c>
      <c r="B833" s="37" t="s">
        <v>91</v>
      </c>
      <c r="C833" s="38" t="s">
        <v>92</v>
      </c>
      <c r="D833" s="24">
        <f t="shared" si="24"/>
        <v>0</v>
      </c>
      <c r="E833" s="32">
        <f t="shared" si="25"/>
        <v>0</v>
      </c>
      <c r="F833" s="28"/>
      <c r="G833" s="29"/>
      <c r="H833" s="22"/>
      <c r="I833" s="22"/>
      <c r="J833" s="41"/>
      <c r="K833" s="42"/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/>
      <c r="Y833" s="22"/>
      <c r="Z833" s="41"/>
      <c r="AA833" s="42"/>
      <c r="AB833" s="22"/>
      <c r="AC833" s="22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1648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1648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1648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1648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1648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1648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1648</v>
      </c>
      <c r="B840" s="37" t="s">
        <v>105</v>
      </c>
      <c r="C840" s="38" t="s">
        <v>106</v>
      </c>
      <c r="D840" s="24">
        <f t="shared" si="26"/>
        <v>0</v>
      </c>
      <c r="E840" s="32">
        <f t="shared" si="27"/>
        <v>0</v>
      </c>
      <c r="F840" s="28"/>
      <c r="G840" s="29"/>
      <c r="H840" s="19"/>
      <c r="I840" s="19"/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1648</v>
      </c>
      <c r="B841" s="37" t="s">
        <v>107</v>
      </c>
      <c r="C841" s="38" t="s">
        <v>108</v>
      </c>
      <c r="D841" s="24">
        <f t="shared" si="26"/>
        <v>442043</v>
      </c>
      <c r="E841" s="32">
        <f t="shared" si="27"/>
        <v>132643</v>
      </c>
      <c r="F841" s="28">
        <v>133730</v>
      </c>
      <c r="G841" s="29">
        <v>360</v>
      </c>
      <c r="H841" s="19">
        <v>45838</v>
      </c>
      <c r="I841" s="19">
        <v>2511</v>
      </c>
      <c r="J841" s="39">
        <v>59970</v>
      </c>
      <c r="K841" s="40">
        <v>1715</v>
      </c>
      <c r="L841" s="19">
        <v>55376</v>
      </c>
      <c r="M841" s="19">
        <v>113192</v>
      </c>
      <c r="N841" s="39">
        <v>55089</v>
      </c>
      <c r="O841" s="40">
        <v>6749</v>
      </c>
      <c r="P841" s="19">
        <v>64496</v>
      </c>
      <c r="Q841" s="19">
        <v>1725</v>
      </c>
      <c r="R841" s="39">
        <v>27544</v>
      </c>
      <c r="S841" s="40">
        <v>6391</v>
      </c>
      <c r="T841" s="19"/>
      <c r="U841" s="19"/>
      <c r="V841" s="39"/>
      <c r="W841" s="40"/>
      <c r="X841" s="19"/>
      <c r="Y841" s="19"/>
      <c r="Z841" s="39"/>
      <c r="AA841" s="40"/>
      <c r="AB841" s="19"/>
      <c r="AC841" s="19"/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1648</v>
      </c>
      <c r="B842" s="37" t="s">
        <v>109</v>
      </c>
      <c r="C842" s="38" t="s">
        <v>110</v>
      </c>
      <c r="D842" s="24">
        <f t="shared" si="26"/>
        <v>232348</v>
      </c>
      <c r="E842" s="32">
        <f t="shared" si="27"/>
        <v>116934</v>
      </c>
      <c r="F842" s="28">
        <v>12583</v>
      </c>
      <c r="G842" s="29">
        <v>0</v>
      </c>
      <c r="H842" s="19">
        <v>431</v>
      </c>
      <c r="I842" s="19">
        <v>54615</v>
      </c>
      <c r="J842" s="39">
        <v>36647</v>
      </c>
      <c r="K842" s="40">
        <v>2792</v>
      </c>
      <c r="L842" s="19">
        <v>76024</v>
      </c>
      <c r="M842" s="19">
        <v>6305</v>
      </c>
      <c r="N842" s="39">
        <v>18028</v>
      </c>
      <c r="O842" s="40">
        <v>10189</v>
      </c>
      <c r="P842" s="19">
        <v>56916</v>
      </c>
      <c r="Q842" s="19">
        <v>24159</v>
      </c>
      <c r="R842" s="39">
        <v>31719</v>
      </c>
      <c r="S842" s="40">
        <v>18874</v>
      </c>
      <c r="T842" s="19"/>
      <c r="U842" s="19"/>
      <c r="V842" s="39"/>
      <c r="W842" s="40"/>
      <c r="X842" s="19"/>
      <c r="Y842" s="19"/>
      <c r="Z842" s="39"/>
      <c r="AA842" s="40"/>
      <c r="AB842" s="19"/>
      <c r="AC842" s="19"/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1648</v>
      </c>
      <c r="B843" s="37" t="s">
        <v>111</v>
      </c>
      <c r="C843" s="38" t="s">
        <v>112</v>
      </c>
      <c r="D843" s="24">
        <f t="shared" si="26"/>
        <v>113400</v>
      </c>
      <c r="E843" s="32">
        <f t="shared" si="27"/>
        <v>118250</v>
      </c>
      <c r="F843" s="28">
        <v>0</v>
      </c>
      <c r="G843" s="29">
        <v>5250</v>
      </c>
      <c r="H843" s="19">
        <v>21200</v>
      </c>
      <c r="I843" s="19">
        <v>42750</v>
      </c>
      <c r="J843" s="39">
        <v>30450</v>
      </c>
      <c r="K843" s="40">
        <v>0</v>
      </c>
      <c r="L843" s="19">
        <v>19950</v>
      </c>
      <c r="M843" s="19">
        <v>30650</v>
      </c>
      <c r="N843" s="39">
        <v>16650</v>
      </c>
      <c r="O843" s="40">
        <v>0</v>
      </c>
      <c r="P843" s="19">
        <v>3000</v>
      </c>
      <c r="Q843" s="19">
        <v>19950</v>
      </c>
      <c r="R843" s="39">
        <v>22150</v>
      </c>
      <c r="S843" s="40">
        <v>19650</v>
      </c>
      <c r="T843" s="19"/>
      <c r="U843" s="19"/>
      <c r="V843" s="39"/>
      <c r="W843" s="40"/>
      <c r="X843" s="19"/>
      <c r="Y843" s="19"/>
      <c r="Z843" s="39"/>
      <c r="AA843" s="40"/>
      <c r="AB843" s="19"/>
      <c r="AC843" s="19"/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1648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1648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1648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1648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1648</v>
      </c>
      <c r="B848" s="37" t="s">
        <v>121</v>
      </c>
      <c r="C848" s="38" t="s">
        <v>122</v>
      </c>
      <c r="D848" s="24">
        <f t="shared" si="26"/>
        <v>30704400</v>
      </c>
      <c r="E848" s="32">
        <f t="shared" si="27"/>
        <v>30704400</v>
      </c>
      <c r="F848" s="28">
        <v>4530168</v>
      </c>
      <c r="G848" s="29">
        <v>4530168</v>
      </c>
      <c r="H848" s="19">
        <v>4096699</v>
      </c>
      <c r="I848" s="19">
        <v>4096699</v>
      </c>
      <c r="J848" s="39">
        <v>4197021</v>
      </c>
      <c r="K848" s="40">
        <v>4197021</v>
      </c>
      <c r="L848" s="19">
        <v>5496698</v>
      </c>
      <c r="M848" s="19">
        <v>5496698</v>
      </c>
      <c r="N848" s="39">
        <v>4842570</v>
      </c>
      <c r="O848" s="40">
        <v>4842570</v>
      </c>
      <c r="P848" s="22">
        <v>4284069</v>
      </c>
      <c r="Q848" s="22">
        <v>4284069</v>
      </c>
      <c r="R848" s="39">
        <v>3257175</v>
      </c>
      <c r="S848" s="40">
        <v>3257175</v>
      </c>
      <c r="T848" s="19"/>
      <c r="U848" s="19"/>
      <c r="V848" s="39"/>
      <c r="W848" s="40"/>
      <c r="X848" s="19"/>
      <c r="Y848" s="19"/>
      <c r="Z848" s="39"/>
      <c r="AA848" s="40"/>
      <c r="AB848" s="19"/>
      <c r="AC848" s="19"/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1648</v>
      </c>
      <c r="B849" s="37" t="s">
        <v>123</v>
      </c>
      <c r="C849" s="38" t="s">
        <v>124</v>
      </c>
      <c r="D849" s="24">
        <f t="shared" si="26"/>
        <v>14112124.720000001</v>
      </c>
      <c r="E849" s="32">
        <f t="shared" si="27"/>
        <v>12702497.739999998</v>
      </c>
      <c r="F849" s="28">
        <v>2270366</v>
      </c>
      <c r="G849" s="29">
        <v>0</v>
      </c>
      <c r="H849" s="19">
        <v>2027786</v>
      </c>
      <c r="I849" s="19">
        <v>3199944</v>
      </c>
      <c r="J849" s="39">
        <v>1701234</v>
      </c>
      <c r="K849" s="40">
        <v>1787121.02</v>
      </c>
      <c r="L849" s="19">
        <v>2001307.4</v>
      </c>
      <c r="M849" s="19">
        <v>1816844.4</v>
      </c>
      <c r="N849" s="39">
        <v>1913849.52</v>
      </c>
      <c r="O849" s="40">
        <v>1980386.52</v>
      </c>
      <c r="P849" s="19">
        <v>2343849</v>
      </c>
      <c r="Q849" s="19">
        <v>1712144</v>
      </c>
      <c r="R849" s="39">
        <v>1853732.8</v>
      </c>
      <c r="S849" s="40">
        <v>2206057.7999999998</v>
      </c>
      <c r="T849" s="19"/>
      <c r="U849" s="19"/>
      <c r="V849" s="39"/>
      <c r="W849" s="40"/>
      <c r="X849" s="19"/>
      <c r="Y849" s="19"/>
      <c r="Z849" s="39"/>
      <c r="AA849" s="40"/>
      <c r="AB849" s="19"/>
      <c r="AC849" s="19"/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1648</v>
      </c>
      <c r="B850" s="37" t="s">
        <v>125</v>
      </c>
      <c r="C850" s="38" t="s">
        <v>126</v>
      </c>
      <c r="D850" s="24">
        <f t="shared" si="26"/>
        <v>945370</v>
      </c>
      <c r="E850" s="32">
        <f t="shared" si="27"/>
        <v>945370</v>
      </c>
      <c r="F850" s="28">
        <v>222683</v>
      </c>
      <c r="G850" s="29">
        <v>222683</v>
      </c>
      <c r="H850" s="19">
        <v>103273</v>
      </c>
      <c r="I850" s="19">
        <v>103273</v>
      </c>
      <c r="J850" s="39">
        <v>82818</v>
      </c>
      <c r="K850" s="40">
        <v>82818</v>
      </c>
      <c r="L850" s="19">
        <v>123113</v>
      </c>
      <c r="M850" s="19">
        <v>123113</v>
      </c>
      <c r="N850" s="39">
        <v>125630</v>
      </c>
      <c r="O850" s="40">
        <v>125630</v>
      </c>
      <c r="P850" s="19">
        <v>139049</v>
      </c>
      <c r="Q850" s="19">
        <v>139049</v>
      </c>
      <c r="R850" s="39">
        <v>148804</v>
      </c>
      <c r="S850" s="40">
        <v>148804</v>
      </c>
      <c r="T850" s="19"/>
      <c r="U850" s="19"/>
      <c r="V850" s="39"/>
      <c r="W850" s="40"/>
      <c r="X850" s="19"/>
      <c r="Y850" s="19"/>
      <c r="Z850" s="39"/>
      <c r="AA850" s="40"/>
      <c r="AB850" s="19"/>
      <c r="AC850" s="19"/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1648</v>
      </c>
      <c r="B851" s="37" t="s">
        <v>127</v>
      </c>
      <c r="C851" s="38" t="s">
        <v>128</v>
      </c>
      <c r="D851" s="24">
        <f t="shared" si="26"/>
        <v>86869</v>
      </c>
      <c r="E851" s="32">
        <f t="shared" si="27"/>
        <v>0</v>
      </c>
      <c r="F851" s="28">
        <v>6882</v>
      </c>
      <c r="G851" s="29">
        <v>0</v>
      </c>
      <c r="H851" s="19">
        <v>19524</v>
      </c>
      <c r="I851" s="19">
        <v>0</v>
      </c>
      <c r="J851" s="39">
        <v>10462</v>
      </c>
      <c r="K851" s="40">
        <v>0</v>
      </c>
      <c r="L851" s="19">
        <v>21824</v>
      </c>
      <c r="M851" s="19">
        <v>0</v>
      </c>
      <c r="N851" s="39">
        <v>12849</v>
      </c>
      <c r="O851" s="40">
        <v>0</v>
      </c>
      <c r="P851" s="19">
        <v>4284</v>
      </c>
      <c r="Q851" s="19">
        <v>0</v>
      </c>
      <c r="R851" s="39">
        <v>11044</v>
      </c>
      <c r="S851" s="40">
        <v>0</v>
      </c>
      <c r="T851" s="19"/>
      <c r="U851" s="19"/>
      <c r="V851" s="39"/>
      <c r="W851" s="40"/>
      <c r="X851" s="19"/>
      <c r="Y851" s="19"/>
      <c r="Z851" s="39"/>
      <c r="AA851" s="40"/>
      <c r="AB851" s="19"/>
      <c r="AC851" s="19"/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1648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1648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1648</v>
      </c>
      <c r="B854" s="37" t="s">
        <v>133</v>
      </c>
      <c r="C854" s="38" t="s">
        <v>134</v>
      </c>
      <c r="D854" s="24">
        <f t="shared" si="26"/>
        <v>512945.06</v>
      </c>
      <c r="E854" s="32">
        <f t="shared" si="27"/>
        <v>468289.06</v>
      </c>
      <c r="F854" s="28">
        <v>40596</v>
      </c>
      <c r="G854" s="29">
        <v>0</v>
      </c>
      <c r="H854" s="19">
        <v>48858.1</v>
      </c>
      <c r="I854" s="19">
        <v>70689.100000000006</v>
      </c>
      <c r="J854" s="39">
        <v>67608.100000000006</v>
      </c>
      <c r="K854" s="40">
        <v>49062.1</v>
      </c>
      <c r="L854" s="19">
        <v>79999.3</v>
      </c>
      <c r="M854" s="19">
        <v>74720.3</v>
      </c>
      <c r="N854" s="39">
        <v>97292.23</v>
      </c>
      <c r="O854" s="40">
        <v>103980.23</v>
      </c>
      <c r="P854" s="19">
        <v>112908.7</v>
      </c>
      <c r="Q854" s="19">
        <v>83477.7</v>
      </c>
      <c r="R854" s="39">
        <v>65682.63</v>
      </c>
      <c r="S854" s="40">
        <v>86359.63</v>
      </c>
      <c r="T854" s="19"/>
      <c r="U854" s="19"/>
      <c r="V854" s="39"/>
      <c r="W854" s="40"/>
      <c r="X854" s="19"/>
      <c r="Y854" s="19"/>
      <c r="Z854" s="39"/>
      <c r="AA854" s="40"/>
      <c r="AB854" s="19"/>
      <c r="AC854" s="19"/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1648</v>
      </c>
      <c r="B855" s="37" t="s">
        <v>135</v>
      </c>
      <c r="C855" s="38" t="s">
        <v>136</v>
      </c>
      <c r="D855" s="24">
        <f t="shared" si="26"/>
        <v>220835.84999999998</v>
      </c>
      <c r="E855" s="32">
        <f t="shared" si="27"/>
        <v>214211.84999999998</v>
      </c>
      <c r="F855" s="28">
        <v>14454</v>
      </c>
      <c r="G855" s="29">
        <v>0</v>
      </c>
      <c r="H855" s="19">
        <v>38357.9</v>
      </c>
      <c r="I855" s="19">
        <v>42254.9</v>
      </c>
      <c r="J855" s="39">
        <v>52991.85</v>
      </c>
      <c r="K855" s="40">
        <v>39356.85</v>
      </c>
      <c r="L855" s="19">
        <v>17252.3</v>
      </c>
      <c r="M855" s="19">
        <v>30732.3</v>
      </c>
      <c r="N855" s="39">
        <v>28626.2</v>
      </c>
      <c r="O855" s="40">
        <v>29261.200000000001</v>
      </c>
      <c r="P855" s="19">
        <v>20725.650000000001</v>
      </c>
      <c r="Q855" s="19">
        <v>18775.650000000001</v>
      </c>
      <c r="R855" s="39">
        <v>48427.95</v>
      </c>
      <c r="S855" s="40">
        <v>53830.95</v>
      </c>
      <c r="T855" s="19"/>
      <c r="U855" s="19"/>
      <c r="V855" s="39"/>
      <c r="W855" s="40"/>
      <c r="X855" s="19"/>
      <c r="Y855" s="19"/>
      <c r="Z855" s="39"/>
      <c r="AA855" s="40"/>
      <c r="AB855" s="19"/>
      <c r="AC855" s="19"/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1648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1648</v>
      </c>
      <c r="B857" s="37" t="s">
        <v>139</v>
      </c>
      <c r="C857" s="38" t="s">
        <v>140</v>
      </c>
      <c r="D857" s="24">
        <f t="shared" si="26"/>
        <v>1311515.2</v>
      </c>
      <c r="E857" s="32">
        <f t="shared" si="27"/>
        <v>1274059</v>
      </c>
      <c r="F857" s="28">
        <v>197083</v>
      </c>
      <c r="G857" s="29">
        <v>306040</v>
      </c>
      <c r="H857" s="19">
        <v>188835</v>
      </c>
      <c r="I857" s="19">
        <v>18875</v>
      </c>
      <c r="J857" s="39">
        <v>190937</v>
      </c>
      <c r="K857" s="40">
        <v>20977</v>
      </c>
      <c r="L857" s="19">
        <v>247284</v>
      </c>
      <c r="M857" s="19">
        <v>77324</v>
      </c>
      <c r="N857" s="39">
        <v>164022</v>
      </c>
      <c r="O857" s="40">
        <v>5938</v>
      </c>
      <c r="P857" s="22">
        <v>153735</v>
      </c>
      <c r="Q857" s="22">
        <v>835389.2</v>
      </c>
      <c r="R857" s="39">
        <v>169619.20000000001</v>
      </c>
      <c r="S857" s="40">
        <v>9515.7999999999993</v>
      </c>
      <c r="T857" s="19"/>
      <c r="U857" s="19"/>
      <c r="V857" s="39"/>
      <c r="W857" s="40"/>
      <c r="X857" s="19"/>
      <c r="Y857" s="19"/>
      <c r="Z857" s="39"/>
      <c r="AA857" s="40"/>
      <c r="AB857" s="19"/>
      <c r="AC857" s="19"/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1648</v>
      </c>
      <c r="B858" s="37" t="s">
        <v>141</v>
      </c>
      <c r="C858" s="38" t="s">
        <v>142</v>
      </c>
      <c r="D858" s="24">
        <f t="shared" si="26"/>
        <v>573624</v>
      </c>
      <c r="E858" s="32">
        <f t="shared" si="27"/>
        <v>592549.1</v>
      </c>
      <c r="F858" s="28">
        <v>110990</v>
      </c>
      <c r="G858" s="29">
        <v>153346.5</v>
      </c>
      <c r="H858" s="19">
        <v>64088</v>
      </c>
      <c r="I858" s="19">
        <v>0</v>
      </c>
      <c r="J858" s="39">
        <v>41369</v>
      </c>
      <c r="K858" s="40">
        <v>0</v>
      </c>
      <c r="L858" s="19">
        <v>88170</v>
      </c>
      <c r="M858" s="19">
        <v>0</v>
      </c>
      <c r="N858" s="39">
        <v>107939</v>
      </c>
      <c r="O858" s="40">
        <v>46297</v>
      </c>
      <c r="P858" s="19">
        <v>84296</v>
      </c>
      <c r="Q858" s="19">
        <v>389800</v>
      </c>
      <c r="R858" s="39">
        <v>76772</v>
      </c>
      <c r="S858" s="40">
        <v>3105.6</v>
      </c>
      <c r="T858" s="19"/>
      <c r="U858" s="19"/>
      <c r="V858" s="39"/>
      <c r="W858" s="40"/>
      <c r="X858" s="19"/>
      <c r="Y858" s="19"/>
      <c r="Z858" s="39"/>
      <c r="AA858" s="40"/>
      <c r="AB858" s="19"/>
      <c r="AC858" s="19"/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1648</v>
      </c>
      <c r="B859" s="37" t="s">
        <v>143</v>
      </c>
      <c r="C859" s="38" t="s">
        <v>144</v>
      </c>
      <c r="D859" s="24">
        <f t="shared" si="26"/>
        <v>0</v>
      </c>
      <c r="E859" s="32">
        <f t="shared" si="27"/>
        <v>0</v>
      </c>
      <c r="F859" s="28"/>
      <c r="G859" s="29"/>
      <c r="H859" s="22"/>
      <c r="I859" s="22"/>
      <c r="J859" s="41"/>
      <c r="K859" s="42"/>
      <c r="L859" s="22"/>
      <c r="M859" s="22"/>
      <c r="N859" s="41"/>
      <c r="O859" s="42"/>
      <c r="P859" s="19"/>
      <c r="Q859" s="19"/>
      <c r="R859" s="41"/>
      <c r="S859" s="42"/>
      <c r="T859" s="22"/>
      <c r="U859" s="22"/>
      <c r="V859" s="41"/>
      <c r="W859" s="42"/>
      <c r="X859" s="22"/>
      <c r="Y859" s="22"/>
      <c r="Z859" s="41"/>
      <c r="AA859" s="42"/>
      <c r="AB859" s="22"/>
      <c r="AC859" s="22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1648</v>
      </c>
      <c r="B860" s="37" t="s">
        <v>145</v>
      </c>
      <c r="C860" s="38" t="s">
        <v>146</v>
      </c>
      <c r="D860" s="24">
        <f t="shared" si="26"/>
        <v>0</v>
      </c>
      <c r="E860" s="32">
        <f t="shared" si="27"/>
        <v>0</v>
      </c>
      <c r="F860" s="28"/>
      <c r="G860" s="29"/>
      <c r="H860" s="19"/>
      <c r="I860" s="19"/>
      <c r="J860" s="39"/>
      <c r="K860" s="40"/>
      <c r="L860" s="19"/>
      <c r="M860" s="19"/>
      <c r="N860" s="39"/>
      <c r="O860" s="40"/>
      <c r="P860" s="22"/>
      <c r="Q860" s="22"/>
      <c r="R860" s="39"/>
      <c r="S860" s="40"/>
      <c r="T860" s="19"/>
      <c r="U860" s="19"/>
      <c r="V860" s="39"/>
      <c r="W860" s="40"/>
      <c r="X860" s="19"/>
      <c r="Y860" s="19"/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1648</v>
      </c>
      <c r="B861" s="37" t="s">
        <v>147</v>
      </c>
      <c r="C861" s="38" t="s">
        <v>148</v>
      </c>
      <c r="D861" s="24">
        <f t="shared" si="26"/>
        <v>111585</v>
      </c>
      <c r="E861" s="32">
        <f t="shared" si="27"/>
        <v>119750</v>
      </c>
      <c r="F861" s="28">
        <v>24781</v>
      </c>
      <c r="G861" s="29">
        <v>18441</v>
      </c>
      <c r="H861" s="19">
        <v>14752</v>
      </c>
      <c r="I861" s="19">
        <v>17288</v>
      </c>
      <c r="J861" s="39">
        <v>10285</v>
      </c>
      <c r="K861" s="40">
        <v>5500</v>
      </c>
      <c r="L861" s="19">
        <v>28405</v>
      </c>
      <c r="M861" s="19">
        <v>38522</v>
      </c>
      <c r="N861" s="39">
        <v>14813</v>
      </c>
      <c r="O861" s="40">
        <v>15099</v>
      </c>
      <c r="P861" s="19">
        <v>12259</v>
      </c>
      <c r="Q861" s="19">
        <v>13243</v>
      </c>
      <c r="R861" s="39">
        <v>6290</v>
      </c>
      <c r="S861" s="40">
        <v>11657</v>
      </c>
      <c r="T861" s="19"/>
      <c r="U861" s="19"/>
      <c r="V861" s="39"/>
      <c r="W861" s="40"/>
      <c r="X861" s="19"/>
      <c r="Y861" s="19"/>
      <c r="Z861" s="39"/>
      <c r="AA861" s="40"/>
      <c r="AB861" s="19"/>
      <c r="AC861" s="19"/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1648</v>
      </c>
      <c r="B862" s="37" t="s">
        <v>149</v>
      </c>
      <c r="C862" s="38" t="s">
        <v>150</v>
      </c>
      <c r="D862" s="24">
        <f t="shared" si="26"/>
        <v>152560</v>
      </c>
      <c r="E862" s="32">
        <f t="shared" si="27"/>
        <v>117405</v>
      </c>
      <c r="F862" s="28">
        <v>32500</v>
      </c>
      <c r="G862" s="29">
        <v>0</v>
      </c>
      <c r="H862" s="19">
        <v>4084</v>
      </c>
      <c r="I862" s="19">
        <v>0</v>
      </c>
      <c r="J862" s="39">
        <v>11274</v>
      </c>
      <c r="K862" s="40">
        <v>28513</v>
      </c>
      <c r="L862" s="19">
        <v>47512</v>
      </c>
      <c r="M862" s="19">
        <v>20496</v>
      </c>
      <c r="N862" s="39">
        <v>33197</v>
      </c>
      <c r="O862" s="40">
        <v>0</v>
      </c>
      <c r="P862" s="19">
        <v>2696</v>
      </c>
      <c r="Q862" s="19">
        <v>1009</v>
      </c>
      <c r="R862" s="39">
        <v>21297</v>
      </c>
      <c r="S862" s="40">
        <v>67387</v>
      </c>
      <c r="T862" s="19"/>
      <c r="U862" s="19"/>
      <c r="V862" s="39"/>
      <c r="W862" s="40"/>
      <c r="X862" s="19"/>
      <c r="Y862" s="19"/>
      <c r="Z862" s="39"/>
      <c r="AA862" s="40"/>
      <c r="AB862" s="19"/>
      <c r="AC862" s="19"/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1648</v>
      </c>
      <c r="B863" s="37" t="s">
        <v>151</v>
      </c>
      <c r="C863" s="38" t="s">
        <v>152</v>
      </c>
      <c r="D863" s="24">
        <f t="shared" si="26"/>
        <v>0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/>
      <c r="S863" s="42"/>
      <c r="T863" s="22"/>
      <c r="U863" s="22"/>
      <c r="V863" s="41"/>
      <c r="W863" s="42"/>
      <c r="X863" s="22"/>
      <c r="Y863" s="22"/>
      <c r="Z863" s="41"/>
      <c r="AA863" s="42"/>
      <c r="AB863" s="22"/>
      <c r="AC863" s="22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1648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1648</v>
      </c>
      <c r="B865" s="37" t="s">
        <v>155</v>
      </c>
      <c r="C865" s="38" t="s">
        <v>156</v>
      </c>
      <c r="D865" s="24">
        <f t="shared" si="26"/>
        <v>3767769</v>
      </c>
      <c r="E865" s="32">
        <f t="shared" si="27"/>
        <v>4000868</v>
      </c>
      <c r="F865" s="28">
        <v>700768</v>
      </c>
      <c r="G865" s="29">
        <v>409936</v>
      </c>
      <c r="H865" s="19">
        <v>641080</v>
      </c>
      <c r="I865" s="19">
        <v>633673</v>
      </c>
      <c r="J865" s="39">
        <v>535612</v>
      </c>
      <c r="K865" s="40">
        <v>949652</v>
      </c>
      <c r="L865" s="19">
        <v>614660</v>
      </c>
      <c r="M865" s="19">
        <v>464273</v>
      </c>
      <c r="N865" s="39">
        <v>524490</v>
      </c>
      <c r="O865" s="40">
        <v>552962</v>
      </c>
      <c r="P865" s="22">
        <v>473496</v>
      </c>
      <c r="Q865" s="22">
        <v>556937.5</v>
      </c>
      <c r="R865" s="39">
        <v>277663</v>
      </c>
      <c r="S865" s="40">
        <v>433434.5</v>
      </c>
      <c r="T865" s="19"/>
      <c r="U865" s="19"/>
      <c r="V865" s="39"/>
      <c r="W865" s="40"/>
      <c r="X865" s="19"/>
      <c r="Y865" s="19"/>
      <c r="Z865" s="39"/>
      <c r="AA865" s="40"/>
      <c r="AB865" s="19"/>
      <c r="AC865" s="19"/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1648</v>
      </c>
      <c r="B866" s="37" t="s">
        <v>157</v>
      </c>
      <c r="C866" s="38" t="s">
        <v>158</v>
      </c>
      <c r="D866" s="24">
        <f t="shared" si="26"/>
        <v>1311182</v>
      </c>
      <c r="E866" s="32">
        <f t="shared" si="27"/>
        <v>1124512.04</v>
      </c>
      <c r="F866" s="28">
        <v>108252</v>
      </c>
      <c r="G866" s="29">
        <v>29416.54</v>
      </c>
      <c r="H866" s="19">
        <v>289902</v>
      </c>
      <c r="I866" s="19">
        <v>15420.82</v>
      </c>
      <c r="J866" s="39">
        <v>148924</v>
      </c>
      <c r="K866" s="40">
        <v>194745.28</v>
      </c>
      <c r="L866" s="19">
        <v>275027</v>
      </c>
      <c r="M866" s="19">
        <v>381356.43</v>
      </c>
      <c r="N866" s="39">
        <v>153404</v>
      </c>
      <c r="O866" s="40">
        <v>6894.65</v>
      </c>
      <c r="P866" s="19">
        <v>187976</v>
      </c>
      <c r="Q866" s="19">
        <v>260973.43</v>
      </c>
      <c r="R866" s="39">
        <v>147697</v>
      </c>
      <c r="S866" s="40">
        <v>235704.89</v>
      </c>
      <c r="T866" s="19"/>
      <c r="U866" s="19"/>
      <c r="V866" s="39"/>
      <c r="W866" s="40"/>
      <c r="X866" s="19"/>
      <c r="Y866" s="19"/>
      <c r="Z866" s="39"/>
      <c r="AA866" s="40"/>
      <c r="AB866" s="19"/>
      <c r="AC866" s="19"/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1648</v>
      </c>
      <c r="B867" s="37" t="s">
        <v>159</v>
      </c>
      <c r="C867" s="38" t="s">
        <v>160</v>
      </c>
      <c r="D867" s="24">
        <f t="shared" si="26"/>
        <v>34222</v>
      </c>
      <c r="E867" s="32">
        <f t="shared" si="27"/>
        <v>34222</v>
      </c>
      <c r="F867" s="28">
        <v>2635</v>
      </c>
      <c r="G867" s="29">
        <v>2635</v>
      </c>
      <c r="H867" s="19">
        <v>14006</v>
      </c>
      <c r="I867" s="19">
        <v>14006</v>
      </c>
      <c r="J867" s="39">
        <v>1320</v>
      </c>
      <c r="K867" s="40">
        <v>1320</v>
      </c>
      <c r="L867" s="19">
        <v>778</v>
      </c>
      <c r="M867" s="19">
        <v>778</v>
      </c>
      <c r="N867" s="39">
        <v>9637</v>
      </c>
      <c r="O867" s="40">
        <v>9637</v>
      </c>
      <c r="P867" s="19">
        <v>1306</v>
      </c>
      <c r="Q867" s="19">
        <v>1306</v>
      </c>
      <c r="R867" s="39">
        <v>4540</v>
      </c>
      <c r="S867" s="40">
        <v>4540</v>
      </c>
      <c r="T867" s="19"/>
      <c r="U867" s="19"/>
      <c r="V867" s="39"/>
      <c r="W867" s="40"/>
      <c r="X867" s="19"/>
      <c r="Y867" s="19"/>
      <c r="Z867" s="39"/>
      <c r="AA867" s="40"/>
      <c r="AB867" s="19"/>
      <c r="AC867" s="19"/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1648</v>
      </c>
      <c r="B868" s="37" t="s">
        <v>161</v>
      </c>
      <c r="C868" s="38" t="s">
        <v>162</v>
      </c>
      <c r="D868" s="24">
        <f t="shared" si="26"/>
        <v>0</v>
      </c>
      <c r="E868" s="32">
        <f t="shared" si="27"/>
        <v>0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/>
      <c r="AA868" s="42"/>
      <c r="AB868" s="22"/>
      <c r="AC868" s="22"/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1648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1648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1648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/>
      <c r="G871" s="29"/>
      <c r="H871" s="22"/>
      <c r="I871" s="22"/>
      <c r="J871" s="41"/>
      <c r="K871" s="42"/>
      <c r="L871" s="22"/>
      <c r="M871" s="22"/>
      <c r="N871" s="41"/>
      <c r="O871" s="42"/>
      <c r="P871" s="22"/>
      <c r="Q871" s="22"/>
      <c r="R871" s="41"/>
      <c r="S871" s="42"/>
      <c r="T871" s="22"/>
      <c r="U871" s="22"/>
      <c r="V871" s="41"/>
      <c r="W871" s="42"/>
      <c r="X871" s="22"/>
      <c r="Y871" s="22"/>
      <c r="Z871" s="41"/>
      <c r="AA871" s="42"/>
      <c r="AB871" s="22"/>
      <c r="AC871" s="22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1648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1648</v>
      </c>
      <c r="B873" s="37" t="s">
        <v>171</v>
      </c>
      <c r="C873" s="38" t="s">
        <v>172</v>
      </c>
      <c r="D873" s="24">
        <f t="shared" si="26"/>
        <v>70435</v>
      </c>
      <c r="E873" s="32">
        <f t="shared" si="27"/>
        <v>77021</v>
      </c>
      <c r="F873" s="28">
        <v>10106</v>
      </c>
      <c r="G873" s="29">
        <v>7141</v>
      </c>
      <c r="H873" s="19">
        <v>8284</v>
      </c>
      <c r="I873" s="19">
        <v>13427</v>
      </c>
      <c r="J873" s="39">
        <v>12026</v>
      </c>
      <c r="K873" s="40">
        <v>1283</v>
      </c>
      <c r="L873" s="19">
        <v>15364</v>
      </c>
      <c r="M873" s="19">
        <v>21267</v>
      </c>
      <c r="N873" s="39">
        <v>15433</v>
      </c>
      <c r="O873" s="40">
        <v>16713</v>
      </c>
      <c r="P873" s="22">
        <v>3702</v>
      </c>
      <c r="Q873" s="22">
        <v>13488</v>
      </c>
      <c r="R873" s="39">
        <v>5520</v>
      </c>
      <c r="S873" s="40">
        <v>3702</v>
      </c>
      <c r="T873" s="19"/>
      <c r="U873" s="19"/>
      <c r="V873" s="39"/>
      <c r="W873" s="40"/>
      <c r="X873" s="19"/>
      <c r="Y873" s="19"/>
      <c r="Z873" s="39"/>
      <c r="AA873" s="40"/>
      <c r="AB873" s="19"/>
      <c r="AC873" s="19"/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1648</v>
      </c>
      <c r="B874" s="37" t="s">
        <v>173</v>
      </c>
      <c r="C874" s="38" t="s">
        <v>174</v>
      </c>
      <c r="D874" s="24">
        <f t="shared" si="26"/>
        <v>54379</v>
      </c>
      <c r="E874" s="32">
        <f t="shared" si="27"/>
        <v>45048</v>
      </c>
      <c r="F874" s="28">
        <v>7875</v>
      </c>
      <c r="G874" s="29">
        <v>4110</v>
      </c>
      <c r="H874" s="19">
        <v>7654</v>
      </c>
      <c r="I874" s="19">
        <v>7875</v>
      </c>
      <c r="J874" s="39">
        <v>10170</v>
      </c>
      <c r="K874" s="40">
        <v>6672</v>
      </c>
      <c r="L874" s="19">
        <v>12779</v>
      </c>
      <c r="M874" s="19">
        <v>13107</v>
      </c>
      <c r="N874" s="39">
        <v>4128</v>
      </c>
      <c r="O874" s="40">
        <v>5547</v>
      </c>
      <c r="P874" s="19">
        <v>5654</v>
      </c>
      <c r="Q874" s="19">
        <v>2153</v>
      </c>
      <c r="R874" s="39">
        <v>6119</v>
      </c>
      <c r="S874" s="40">
        <v>5584</v>
      </c>
      <c r="T874" s="19"/>
      <c r="U874" s="19"/>
      <c r="V874" s="39"/>
      <c r="W874" s="40"/>
      <c r="X874" s="19"/>
      <c r="Y874" s="19"/>
      <c r="Z874" s="39"/>
      <c r="AA874" s="40"/>
      <c r="AB874" s="19"/>
      <c r="AC874" s="19"/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1648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1648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/>
      <c r="G876" s="29"/>
      <c r="H876" s="22"/>
      <c r="I876" s="22"/>
      <c r="J876" s="41"/>
      <c r="K876" s="42"/>
      <c r="L876" s="22"/>
      <c r="M876" s="22"/>
      <c r="N876" s="41"/>
      <c r="O876" s="42"/>
      <c r="P876" s="22"/>
      <c r="Q876" s="22"/>
      <c r="R876" s="41"/>
      <c r="S876" s="42"/>
      <c r="T876" s="22"/>
      <c r="U876" s="22"/>
      <c r="V876" s="41"/>
      <c r="W876" s="42"/>
      <c r="X876" s="22"/>
      <c r="Y876" s="22"/>
      <c r="Z876" s="41"/>
      <c r="AA876" s="42"/>
      <c r="AB876" s="22"/>
      <c r="AC876" s="22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1648</v>
      </c>
      <c r="B877" s="37" t="s">
        <v>179</v>
      </c>
      <c r="C877" s="38" t="s">
        <v>180</v>
      </c>
      <c r="D877" s="24">
        <f t="shared" si="26"/>
        <v>430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>
        <v>430</v>
      </c>
      <c r="S877" s="42">
        <v>0</v>
      </c>
      <c r="T877" s="22"/>
      <c r="U877" s="22"/>
      <c r="V877" s="41"/>
      <c r="W877" s="42"/>
      <c r="X877" s="22"/>
      <c r="Y877" s="22"/>
      <c r="Z877" s="41"/>
      <c r="AA877" s="42"/>
      <c r="AB877" s="22"/>
      <c r="AC877" s="22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1648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1648</v>
      </c>
      <c r="B879" s="37" t="s">
        <v>183</v>
      </c>
      <c r="C879" s="38" t="s">
        <v>184</v>
      </c>
      <c r="D879" s="24">
        <f t="shared" si="26"/>
        <v>487833.25</v>
      </c>
      <c r="E879" s="32">
        <f t="shared" si="27"/>
        <v>436597.25</v>
      </c>
      <c r="F879" s="28">
        <v>73040</v>
      </c>
      <c r="G879" s="29">
        <v>450</v>
      </c>
      <c r="H879" s="19">
        <v>75621</v>
      </c>
      <c r="I879" s="19">
        <v>0</v>
      </c>
      <c r="J879" s="39">
        <v>63654</v>
      </c>
      <c r="K879" s="40">
        <v>169742</v>
      </c>
      <c r="L879" s="19">
        <v>78005.25</v>
      </c>
      <c r="M879" s="19">
        <v>69554.5</v>
      </c>
      <c r="N879" s="39">
        <v>73536.5</v>
      </c>
      <c r="O879" s="40">
        <v>63141.75</v>
      </c>
      <c r="P879" s="22">
        <v>75426.5</v>
      </c>
      <c r="Q879" s="22">
        <v>64417.5</v>
      </c>
      <c r="R879" s="39">
        <v>48550</v>
      </c>
      <c r="S879" s="40">
        <v>69291.5</v>
      </c>
      <c r="T879" s="19"/>
      <c r="U879" s="19"/>
      <c r="V879" s="39"/>
      <c r="W879" s="40"/>
      <c r="X879" s="19"/>
      <c r="Y879" s="19"/>
      <c r="Z879" s="39"/>
      <c r="AA879" s="40"/>
      <c r="AB879" s="19"/>
      <c r="AC879" s="19"/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1648</v>
      </c>
      <c r="B880" s="37" t="s">
        <v>185</v>
      </c>
      <c r="C880" s="38" t="s">
        <v>186</v>
      </c>
      <c r="D880" s="24">
        <f t="shared" si="26"/>
        <v>127902</v>
      </c>
      <c r="E880" s="32">
        <f t="shared" si="27"/>
        <v>87028.22</v>
      </c>
      <c r="F880" s="28">
        <v>15825</v>
      </c>
      <c r="G880" s="29">
        <v>1141.3599999999999</v>
      </c>
      <c r="H880" s="19">
        <v>16895</v>
      </c>
      <c r="I880" s="19">
        <v>435.19</v>
      </c>
      <c r="J880" s="39">
        <v>30323</v>
      </c>
      <c r="K880" s="40">
        <v>34077.800000000003</v>
      </c>
      <c r="L880" s="19">
        <v>0</v>
      </c>
      <c r="M880" s="19">
        <v>27014.65</v>
      </c>
      <c r="N880" s="39">
        <v>7437</v>
      </c>
      <c r="O880" s="40">
        <v>6939.44</v>
      </c>
      <c r="P880" s="19">
        <v>15275</v>
      </c>
      <c r="Q880" s="19">
        <v>6460.56</v>
      </c>
      <c r="R880" s="39">
        <v>42147</v>
      </c>
      <c r="S880" s="40">
        <v>10959.22</v>
      </c>
      <c r="T880" s="19"/>
      <c r="U880" s="19"/>
      <c r="V880" s="39"/>
      <c r="W880" s="40"/>
      <c r="X880" s="19"/>
      <c r="Y880" s="19"/>
      <c r="Z880" s="39"/>
      <c r="AA880" s="40"/>
      <c r="AB880" s="19"/>
      <c r="AC880" s="19"/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1648</v>
      </c>
      <c r="B881" s="37" t="s">
        <v>187</v>
      </c>
      <c r="C881" s="38" t="s">
        <v>188</v>
      </c>
      <c r="D881" s="24">
        <f t="shared" si="26"/>
        <v>21167</v>
      </c>
      <c r="E881" s="32">
        <f t="shared" si="27"/>
        <v>17910</v>
      </c>
      <c r="F881" s="28">
        <v>2423</v>
      </c>
      <c r="G881" s="29">
        <v>0</v>
      </c>
      <c r="H881" s="22">
        <v>5781</v>
      </c>
      <c r="I881" s="22">
        <v>2336</v>
      </c>
      <c r="J881" s="41">
        <v>2868</v>
      </c>
      <c r="K881" s="42">
        <v>4531</v>
      </c>
      <c r="L881" s="22">
        <v>6098</v>
      </c>
      <c r="M881" s="22">
        <v>0</v>
      </c>
      <c r="N881" s="41">
        <v>1577</v>
      </c>
      <c r="O881" s="42">
        <v>7164</v>
      </c>
      <c r="P881" s="19">
        <v>500</v>
      </c>
      <c r="Q881" s="19">
        <v>2567</v>
      </c>
      <c r="R881" s="41">
        <v>1920</v>
      </c>
      <c r="S881" s="42">
        <v>1312</v>
      </c>
      <c r="T881" s="22"/>
      <c r="U881" s="22"/>
      <c r="V881" s="41"/>
      <c r="W881" s="42"/>
      <c r="X881" s="22"/>
      <c r="Y881" s="22"/>
      <c r="Z881" s="41"/>
      <c r="AA881" s="42"/>
      <c r="AB881" s="22"/>
      <c r="AC881" s="22"/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1648</v>
      </c>
      <c r="B882" s="37" t="s">
        <v>189</v>
      </c>
      <c r="C882" s="38" t="s">
        <v>190</v>
      </c>
      <c r="D882" s="24">
        <f t="shared" si="26"/>
        <v>0</v>
      </c>
      <c r="E882" s="32">
        <f t="shared" si="27"/>
        <v>0</v>
      </c>
      <c r="F882" s="28"/>
      <c r="G882" s="29"/>
      <c r="H882" s="22"/>
      <c r="I882" s="22"/>
      <c r="J882" s="41"/>
      <c r="K882" s="42"/>
      <c r="L882" s="22"/>
      <c r="M882" s="22"/>
      <c r="N882" s="41"/>
      <c r="O882" s="42"/>
      <c r="P882" s="22"/>
      <c r="Q882" s="22"/>
      <c r="R882" s="41"/>
      <c r="S882" s="42"/>
      <c r="T882" s="22"/>
      <c r="U882" s="22"/>
      <c r="V882" s="41"/>
      <c r="W882" s="42"/>
      <c r="X882" s="22"/>
      <c r="Y882" s="22"/>
      <c r="Z882" s="41"/>
      <c r="AA882" s="42"/>
      <c r="AB882" s="22"/>
      <c r="AC882" s="22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1648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1648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1648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1648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1648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1648</v>
      </c>
      <c r="B888" s="37" t="s">
        <v>201</v>
      </c>
      <c r="C888" s="38" t="s">
        <v>202</v>
      </c>
      <c r="D888" s="24">
        <f t="shared" si="26"/>
        <v>13677750.590000002</v>
      </c>
      <c r="E888" s="32">
        <f t="shared" si="27"/>
        <v>11846556.82</v>
      </c>
      <c r="F888" s="28">
        <v>1894125.51</v>
      </c>
      <c r="G888" s="29">
        <v>1573433</v>
      </c>
      <c r="H888" s="19">
        <v>2214371.6800000002</v>
      </c>
      <c r="I888" s="19">
        <v>1786902.35</v>
      </c>
      <c r="J888" s="39">
        <v>1682345.12</v>
      </c>
      <c r="K888" s="40">
        <v>1929236.34</v>
      </c>
      <c r="L888" s="19">
        <v>1650063.7</v>
      </c>
      <c r="M888" s="19">
        <v>1595677.34</v>
      </c>
      <c r="N888" s="39">
        <v>1874016.11</v>
      </c>
      <c r="O888" s="40">
        <v>1695445.48</v>
      </c>
      <c r="P888" s="22">
        <v>1850057.89</v>
      </c>
      <c r="Q888" s="22">
        <v>1716626.51</v>
      </c>
      <c r="R888" s="39">
        <v>2512770.58</v>
      </c>
      <c r="S888" s="40">
        <v>1549235.8</v>
      </c>
      <c r="T888" s="19"/>
      <c r="U888" s="19"/>
      <c r="V888" s="39"/>
      <c r="W888" s="40"/>
      <c r="X888" s="19"/>
      <c r="Y888" s="19"/>
      <c r="Z888" s="39"/>
      <c r="AA888" s="40"/>
      <c r="AB888" s="19"/>
      <c r="AC888" s="19"/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1648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1648</v>
      </c>
      <c r="B890" s="37" t="s">
        <v>205</v>
      </c>
      <c r="C890" s="38" t="s">
        <v>206</v>
      </c>
      <c r="D890" s="24">
        <f t="shared" si="26"/>
        <v>3759893.78</v>
      </c>
      <c r="E890" s="32">
        <f t="shared" si="27"/>
        <v>3516794.9599999995</v>
      </c>
      <c r="F890" s="28">
        <v>592926.30000000005</v>
      </c>
      <c r="G890" s="29">
        <v>604088.14</v>
      </c>
      <c r="H890" s="19">
        <v>477055.95</v>
      </c>
      <c r="I890" s="19">
        <v>372978.79</v>
      </c>
      <c r="J890" s="39">
        <v>889292.14</v>
      </c>
      <c r="K890" s="40">
        <v>664281.76</v>
      </c>
      <c r="L890" s="19">
        <v>163464.4</v>
      </c>
      <c r="M890" s="19">
        <v>363607.13</v>
      </c>
      <c r="N890" s="39">
        <v>411505.26</v>
      </c>
      <c r="O890" s="40">
        <v>472943.35999999999</v>
      </c>
      <c r="P890" s="19">
        <v>687390.35</v>
      </c>
      <c r="Q890" s="19">
        <v>591490.06999999995</v>
      </c>
      <c r="R890" s="39">
        <v>538259.38</v>
      </c>
      <c r="S890" s="40">
        <v>447405.71</v>
      </c>
      <c r="T890" s="19"/>
      <c r="U890" s="19"/>
      <c r="V890" s="39"/>
      <c r="W890" s="40"/>
      <c r="X890" s="19"/>
      <c r="Y890" s="19"/>
      <c r="Z890" s="39"/>
      <c r="AA890" s="40"/>
      <c r="AB890" s="19"/>
      <c r="AC890" s="19"/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1648</v>
      </c>
      <c r="B891" s="37" t="s">
        <v>207</v>
      </c>
      <c r="C891" s="38" t="s">
        <v>208</v>
      </c>
      <c r="D891" s="24">
        <f t="shared" si="26"/>
        <v>4569646.5</v>
      </c>
      <c r="E891" s="32">
        <f t="shared" si="27"/>
        <v>3621905.98</v>
      </c>
      <c r="F891" s="28">
        <v>753804</v>
      </c>
      <c r="G891" s="29">
        <v>569758.62</v>
      </c>
      <c r="H891" s="19">
        <v>530659</v>
      </c>
      <c r="I891" s="19">
        <v>512715.69</v>
      </c>
      <c r="J891" s="39">
        <v>659360</v>
      </c>
      <c r="K891" s="40">
        <v>616504.44999999995</v>
      </c>
      <c r="L891" s="19">
        <v>365015</v>
      </c>
      <c r="M891" s="19">
        <v>561211.38</v>
      </c>
      <c r="N891" s="39">
        <v>704078</v>
      </c>
      <c r="O891" s="40">
        <v>457424.11</v>
      </c>
      <c r="P891" s="19">
        <v>423629</v>
      </c>
      <c r="Q891" s="19">
        <v>540317.21</v>
      </c>
      <c r="R891" s="39">
        <v>1133101.5</v>
      </c>
      <c r="S891" s="40">
        <v>363974.52</v>
      </c>
      <c r="T891" s="19"/>
      <c r="U891" s="19"/>
      <c r="V891" s="39"/>
      <c r="W891" s="40"/>
      <c r="X891" s="19"/>
      <c r="Y891" s="19"/>
      <c r="Z891" s="39"/>
      <c r="AA891" s="40"/>
      <c r="AB891" s="19"/>
      <c r="AC891" s="19"/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1648</v>
      </c>
      <c r="B892" s="37" t="s">
        <v>209</v>
      </c>
      <c r="C892" s="38" t="s">
        <v>210</v>
      </c>
      <c r="D892" s="24">
        <f t="shared" si="26"/>
        <v>0</v>
      </c>
      <c r="E892" s="32">
        <f t="shared" si="27"/>
        <v>0</v>
      </c>
      <c r="F892" s="28"/>
      <c r="G892" s="29"/>
      <c r="H892" s="22"/>
      <c r="I892" s="22"/>
      <c r="J892" s="41"/>
      <c r="K892" s="42"/>
      <c r="L892" s="22"/>
      <c r="M892" s="22"/>
      <c r="N892" s="41"/>
      <c r="O892" s="42"/>
      <c r="P892" s="19"/>
      <c r="Q892" s="19"/>
      <c r="R892" s="41"/>
      <c r="S892" s="42"/>
      <c r="T892" s="22"/>
      <c r="U892" s="22"/>
      <c r="V892" s="41"/>
      <c r="W892" s="42"/>
      <c r="X892" s="22"/>
      <c r="Y892" s="22"/>
      <c r="Z892" s="41"/>
      <c r="AA892" s="42"/>
      <c r="AB892" s="22"/>
      <c r="AC892" s="22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1648</v>
      </c>
      <c r="B893" s="37" t="s">
        <v>211</v>
      </c>
      <c r="C893" s="38" t="s">
        <v>212</v>
      </c>
      <c r="D893" s="24">
        <f t="shared" si="26"/>
        <v>820147.69</v>
      </c>
      <c r="E893" s="32">
        <f t="shared" si="27"/>
        <v>609253.38</v>
      </c>
      <c r="F893" s="28">
        <v>19260</v>
      </c>
      <c r="G893" s="29">
        <v>44991.18</v>
      </c>
      <c r="H893" s="19">
        <v>82545</v>
      </c>
      <c r="I893" s="19">
        <v>57286.9</v>
      </c>
      <c r="J893" s="39">
        <v>7110</v>
      </c>
      <c r="K893" s="40">
        <v>9459</v>
      </c>
      <c r="L893" s="19">
        <v>178993.35</v>
      </c>
      <c r="M893" s="19">
        <v>7839.78</v>
      </c>
      <c r="N893" s="39">
        <v>295617.84000000003</v>
      </c>
      <c r="O893" s="40">
        <v>228789.8</v>
      </c>
      <c r="P893" s="22">
        <v>70181.3</v>
      </c>
      <c r="Q893" s="22">
        <v>186366.72</v>
      </c>
      <c r="R893" s="39">
        <v>166440.20000000001</v>
      </c>
      <c r="S893" s="40">
        <v>74520</v>
      </c>
      <c r="T893" s="19"/>
      <c r="U893" s="19"/>
      <c r="V893" s="39"/>
      <c r="W893" s="40"/>
      <c r="X893" s="19"/>
      <c r="Y893" s="19"/>
      <c r="Z893" s="39"/>
      <c r="AA893" s="40"/>
      <c r="AB893" s="19"/>
      <c r="AC893" s="19"/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1648</v>
      </c>
      <c r="B894" s="37" t="s">
        <v>213</v>
      </c>
      <c r="C894" s="38" t="s">
        <v>214</v>
      </c>
      <c r="D894" s="24">
        <f t="shared" si="26"/>
        <v>197196</v>
      </c>
      <c r="E894" s="32">
        <f t="shared" si="27"/>
        <v>194047</v>
      </c>
      <c r="F894" s="28">
        <v>28195</v>
      </c>
      <c r="G894" s="29">
        <v>29086</v>
      </c>
      <c r="H894" s="22">
        <v>29655</v>
      </c>
      <c r="I894" s="22">
        <v>27675</v>
      </c>
      <c r="J894" s="41">
        <v>26565</v>
      </c>
      <c r="K894" s="42">
        <v>24277</v>
      </c>
      <c r="L894" s="22">
        <v>26646</v>
      </c>
      <c r="M894" s="22">
        <v>30284</v>
      </c>
      <c r="N894" s="41">
        <v>30128</v>
      </c>
      <c r="O894" s="42">
        <v>24927</v>
      </c>
      <c r="P894" s="19">
        <v>24548</v>
      </c>
      <c r="Q894" s="19">
        <v>32202</v>
      </c>
      <c r="R894" s="41">
        <v>31459</v>
      </c>
      <c r="S894" s="42">
        <v>25596</v>
      </c>
      <c r="T894" s="22"/>
      <c r="U894" s="22"/>
      <c r="V894" s="41"/>
      <c r="W894" s="42"/>
      <c r="X894" s="22"/>
      <c r="Y894" s="22"/>
      <c r="Z894" s="41"/>
      <c r="AA894" s="42"/>
      <c r="AB894" s="22"/>
      <c r="AC894" s="22"/>
      <c r="AD894" s="43" t="s">
        <v>1603</v>
      </c>
      <c r="AE894" s="26" t="s">
        <v>1636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1648</v>
      </c>
      <c r="B895" s="37" t="s">
        <v>215</v>
      </c>
      <c r="C895" s="38" t="s">
        <v>216</v>
      </c>
      <c r="D895" s="24">
        <f t="shared" si="26"/>
        <v>0</v>
      </c>
      <c r="E895" s="32">
        <f t="shared" si="27"/>
        <v>0</v>
      </c>
      <c r="F895" s="28"/>
      <c r="G895" s="29"/>
      <c r="H895" s="22"/>
      <c r="I895" s="22"/>
      <c r="J895" s="41"/>
      <c r="K895" s="42"/>
      <c r="L895" s="22"/>
      <c r="M895" s="22"/>
      <c r="N895" s="41"/>
      <c r="O895" s="42"/>
      <c r="P895" s="22"/>
      <c r="Q895" s="22"/>
      <c r="R895" s="41"/>
      <c r="S895" s="42"/>
      <c r="T895" s="22"/>
      <c r="U895" s="22"/>
      <c r="V895" s="41"/>
      <c r="W895" s="42"/>
      <c r="X895" s="22"/>
      <c r="Y895" s="22"/>
      <c r="Z895" s="41"/>
      <c r="AA895" s="42"/>
      <c r="AB895" s="22"/>
      <c r="AC895" s="22"/>
      <c r="AD895" s="43" t="s">
        <v>1604</v>
      </c>
      <c r="AE895" s="26" t="s">
        <v>1636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1648</v>
      </c>
      <c r="B896" s="37" t="s">
        <v>217</v>
      </c>
      <c r="C896" s="38" t="s">
        <v>218</v>
      </c>
      <c r="D896" s="24">
        <f t="shared" si="26"/>
        <v>718735.14</v>
      </c>
      <c r="E896" s="32">
        <f t="shared" si="27"/>
        <v>729234.75999999989</v>
      </c>
      <c r="F896" s="28">
        <v>113098</v>
      </c>
      <c r="G896" s="29">
        <v>155715.06</v>
      </c>
      <c r="H896" s="19">
        <v>284568.5</v>
      </c>
      <c r="I896" s="19">
        <v>177384.25</v>
      </c>
      <c r="J896" s="39">
        <v>53139.64</v>
      </c>
      <c r="K896" s="40">
        <v>67354.740000000005</v>
      </c>
      <c r="L896" s="19">
        <v>17622</v>
      </c>
      <c r="M896" s="19">
        <v>66787.83</v>
      </c>
      <c r="N896" s="39">
        <v>113655</v>
      </c>
      <c r="O896" s="40">
        <v>82855.070000000007</v>
      </c>
      <c r="P896" s="22">
        <v>74817</v>
      </c>
      <c r="Q896" s="22">
        <v>98951.45</v>
      </c>
      <c r="R896" s="39">
        <v>61835</v>
      </c>
      <c r="S896" s="40">
        <v>80186.36</v>
      </c>
      <c r="T896" s="19"/>
      <c r="U896" s="19"/>
      <c r="V896" s="39"/>
      <c r="W896" s="40"/>
      <c r="X896" s="19"/>
      <c r="Y896" s="19"/>
      <c r="Z896" s="39"/>
      <c r="AA896" s="40"/>
      <c r="AB896" s="19"/>
      <c r="AC896" s="19"/>
      <c r="AD896" s="43" t="s">
        <v>1605</v>
      </c>
      <c r="AE896" s="26" t="s">
        <v>1636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1648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1636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1648</v>
      </c>
      <c r="B898" s="37" t="s">
        <v>221</v>
      </c>
      <c r="C898" s="38" t="s">
        <v>222</v>
      </c>
      <c r="D898" s="24">
        <f t="shared" si="26"/>
        <v>415730.69999999995</v>
      </c>
      <c r="E898" s="32">
        <f t="shared" si="27"/>
        <v>415730.69999999995</v>
      </c>
      <c r="F898" s="28">
        <v>933</v>
      </c>
      <c r="G898" s="29">
        <v>933</v>
      </c>
      <c r="H898" s="19">
        <v>56922.9</v>
      </c>
      <c r="I898" s="19">
        <v>56922.9</v>
      </c>
      <c r="J898" s="39">
        <v>82281.7</v>
      </c>
      <c r="K898" s="40">
        <v>82281.7</v>
      </c>
      <c r="L898" s="19">
        <v>39880</v>
      </c>
      <c r="M898" s="19">
        <v>39880</v>
      </c>
      <c r="N898" s="39">
        <v>80410</v>
      </c>
      <c r="O898" s="40">
        <v>80410</v>
      </c>
      <c r="P898" s="19">
        <v>67340</v>
      </c>
      <c r="Q898" s="19">
        <v>67340</v>
      </c>
      <c r="R898" s="39">
        <v>87963.1</v>
      </c>
      <c r="S898" s="40">
        <v>87963.1</v>
      </c>
      <c r="T898" s="19"/>
      <c r="U898" s="19"/>
      <c r="V898" s="39"/>
      <c r="W898" s="40"/>
      <c r="X898" s="19"/>
      <c r="Y898" s="19"/>
      <c r="Z898" s="39"/>
      <c r="AA898" s="40"/>
      <c r="AB898" s="19"/>
      <c r="AC898" s="19"/>
      <c r="AD898" s="43" t="s">
        <v>1607</v>
      </c>
      <c r="AE898" s="26" t="s">
        <v>1636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1648</v>
      </c>
      <c r="B899" s="37" t="s">
        <v>223</v>
      </c>
      <c r="C899" s="38" t="s">
        <v>224</v>
      </c>
      <c r="D899" s="24">
        <f t="shared" si="26"/>
        <v>15910</v>
      </c>
      <c r="E899" s="32">
        <f t="shared" si="27"/>
        <v>15910</v>
      </c>
      <c r="F899" s="28">
        <v>8770</v>
      </c>
      <c r="G899" s="29">
        <v>8770</v>
      </c>
      <c r="H899" s="19"/>
      <c r="I899" s="19"/>
      <c r="J899" s="39"/>
      <c r="K899" s="40"/>
      <c r="L899" s="19">
        <v>7140</v>
      </c>
      <c r="M899" s="19">
        <v>7140</v>
      </c>
      <c r="N899" s="39"/>
      <c r="O899" s="40"/>
      <c r="P899" s="19"/>
      <c r="Q899" s="19"/>
      <c r="R899" s="39"/>
      <c r="S899" s="40"/>
      <c r="T899" s="19"/>
      <c r="U899" s="19"/>
      <c r="V899" s="39"/>
      <c r="W899" s="40"/>
      <c r="X899" s="19"/>
      <c r="Y899" s="19"/>
      <c r="Z899" s="39"/>
      <c r="AA899" s="40"/>
      <c r="AB899" s="19"/>
      <c r="AC899" s="19"/>
      <c r="AD899" s="43" t="s">
        <v>1608</v>
      </c>
      <c r="AE899" s="26" t="s">
        <v>1636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1648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1636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1648</v>
      </c>
      <c r="B901" s="37" t="s">
        <v>227</v>
      </c>
      <c r="C901" s="38" t="s">
        <v>228</v>
      </c>
      <c r="D901" s="24">
        <f t="shared" si="28"/>
        <v>158134</v>
      </c>
      <c r="E901" s="32">
        <f t="shared" si="29"/>
        <v>158124</v>
      </c>
      <c r="F901" s="28">
        <v>58540</v>
      </c>
      <c r="G901" s="29">
        <v>58440</v>
      </c>
      <c r="H901" s="19">
        <v>11000</v>
      </c>
      <c r="I901" s="19">
        <v>7830</v>
      </c>
      <c r="J901" s="39">
        <v>33290</v>
      </c>
      <c r="K901" s="40">
        <v>28920</v>
      </c>
      <c r="L901" s="19">
        <v>0</v>
      </c>
      <c r="M901" s="19">
        <v>4680</v>
      </c>
      <c r="N901" s="39">
        <v>9600</v>
      </c>
      <c r="O901" s="40">
        <v>11660</v>
      </c>
      <c r="P901" s="19">
        <v>12050</v>
      </c>
      <c r="Q901" s="19">
        <v>13360</v>
      </c>
      <c r="R901" s="39">
        <v>33654</v>
      </c>
      <c r="S901" s="40">
        <v>33234</v>
      </c>
      <c r="T901" s="19"/>
      <c r="U901" s="19"/>
      <c r="V901" s="39"/>
      <c r="W901" s="40"/>
      <c r="X901" s="19"/>
      <c r="Y901" s="19"/>
      <c r="Z901" s="39"/>
      <c r="AA901" s="40"/>
      <c r="AB901" s="19"/>
      <c r="AC901" s="19"/>
      <c r="AD901" s="43" t="s">
        <v>1610</v>
      </c>
      <c r="AE901" s="26" t="s">
        <v>1636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1648</v>
      </c>
      <c r="B902" s="37" t="s">
        <v>229</v>
      </c>
      <c r="C902" s="38" t="s">
        <v>230</v>
      </c>
      <c r="D902" s="24">
        <f t="shared" si="28"/>
        <v>824987.65</v>
      </c>
      <c r="E902" s="32">
        <f t="shared" si="29"/>
        <v>801717.51</v>
      </c>
      <c r="F902" s="28">
        <v>164160.23000000001</v>
      </c>
      <c r="G902" s="29">
        <v>116516.74</v>
      </c>
      <c r="H902" s="19">
        <v>156801.23000000001</v>
      </c>
      <c r="I902" s="19">
        <v>162655.37</v>
      </c>
      <c r="J902" s="39">
        <v>141416</v>
      </c>
      <c r="K902" s="40">
        <v>159830.87</v>
      </c>
      <c r="L902" s="19">
        <v>112771.23</v>
      </c>
      <c r="M902" s="19">
        <v>91747.26</v>
      </c>
      <c r="N902" s="39">
        <v>44650.23</v>
      </c>
      <c r="O902" s="40">
        <v>62256.37</v>
      </c>
      <c r="P902" s="19">
        <v>108733.5</v>
      </c>
      <c r="Q902" s="19">
        <v>104453.03</v>
      </c>
      <c r="R902" s="39">
        <v>96455.23</v>
      </c>
      <c r="S902" s="40">
        <v>104257.87</v>
      </c>
      <c r="T902" s="19"/>
      <c r="U902" s="19"/>
      <c r="V902" s="39"/>
      <c r="W902" s="40"/>
      <c r="X902" s="19"/>
      <c r="Y902" s="19"/>
      <c r="Z902" s="39"/>
      <c r="AA902" s="40"/>
      <c r="AB902" s="19"/>
      <c r="AC902" s="19"/>
      <c r="AD902" s="43" t="s">
        <v>1611</v>
      </c>
      <c r="AE902" s="26" t="s">
        <v>1636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1648</v>
      </c>
      <c r="B903" s="37" t="s">
        <v>231</v>
      </c>
      <c r="C903" s="38" t="s">
        <v>232</v>
      </c>
      <c r="D903" s="24">
        <f t="shared" si="28"/>
        <v>10364</v>
      </c>
      <c r="E903" s="32">
        <f t="shared" si="29"/>
        <v>10364</v>
      </c>
      <c r="F903" s="28">
        <v>4800</v>
      </c>
      <c r="G903" s="29">
        <v>4800</v>
      </c>
      <c r="H903" s="19">
        <v>1730</v>
      </c>
      <c r="I903" s="19">
        <v>1730</v>
      </c>
      <c r="J903" s="39"/>
      <c r="K903" s="40"/>
      <c r="L903" s="19"/>
      <c r="M903" s="19"/>
      <c r="N903" s="39">
        <v>250</v>
      </c>
      <c r="O903" s="40">
        <v>250</v>
      </c>
      <c r="P903" s="19">
        <v>3334</v>
      </c>
      <c r="Q903" s="19">
        <v>3334</v>
      </c>
      <c r="R903" s="39">
        <v>250</v>
      </c>
      <c r="S903" s="40">
        <v>250</v>
      </c>
      <c r="T903" s="19"/>
      <c r="U903" s="19"/>
      <c r="V903" s="39"/>
      <c r="W903" s="40"/>
      <c r="X903" s="19"/>
      <c r="Y903" s="19"/>
      <c r="Z903" s="39"/>
      <c r="AA903" s="40"/>
      <c r="AB903" s="19"/>
      <c r="AC903" s="19"/>
      <c r="AD903" s="43" t="s">
        <v>1612</v>
      </c>
      <c r="AE903" s="26" t="s">
        <v>1636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1648</v>
      </c>
      <c r="B904" s="37" t="s">
        <v>233</v>
      </c>
      <c r="C904" s="38" t="s">
        <v>234</v>
      </c>
      <c r="D904" s="24">
        <f t="shared" si="28"/>
        <v>0</v>
      </c>
      <c r="E904" s="32">
        <f t="shared" si="29"/>
        <v>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/>
      <c r="U904" s="19"/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1636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1648</v>
      </c>
      <c r="B905" s="37" t="s">
        <v>235</v>
      </c>
      <c r="C905" s="38" t="s">
        <v>236</v>
      </c>
      <c r="D905" s="24">
        <f t="shared" si="28"/>
        <v>202151</v>
      </c>
      <c r="E905" s="32">
        <f t="shared" si="29"/>
        <v>202151</v>
      </c>
      <c r="F905" s="28">
        <v>30838</v>
      </c>
      <c r="G905" s="29">
        <v>30838</v>
      </c>
      <c r="H905" s="22">
        <v>30358</v>
      </c>
      <c r="I905" s="22">
        <v>30358</v>
      </c>
      <c r="J905" s="41">
        <v>30897</v>
      </c>
      <c r="K905" s="42">
        <v>30897</v>
      </c>
      <c r="L905" s="22">
        <v>30779</v>
      </c>
      <c r="M905" s="22">
        <v>30779</v>
      </c>
      <c r="N905" s="41">
        <v>30939</v>
      </c>
      <c r="O905" s="42">
        <v>30939</v>
      </c>
      <c r="P905" s="19">
        <v>30651</v>
      </c>
      <c r="Q905" s="19">
        <v>30651</v>
      </c>
      <c r="R905" s="41">
        <v>17689</v>
      </c>
      <c r="S905" s="42">
        <v>17689</v>
      </c>
      <c r="T905" s="22"/>
      <c r="U905" s="22"/>
      <c r="V905" s="41"/>
      <c r="W905" s="42"/>
      <c r="X905" s="22"/>
      <c r="Y905" s="22"/>
      <c r="Z905" s="41"/>
      <c r="AA905" s="42"/>
      <c r="AB905" s="22"/>
      <c r="AC905" s="22"/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1648</v>
      </c>
      <c r="B906" s="37" t="s">
        <v>237</v>
      </c>
      <c r="C906" s="38" t="s">
        <v>238</v>
      </c>
      <c r="D906" s="24">
        <f t="shared" si="28"/>
        <v>1888497</v>
      </c>
      <c r="E906" s="32">
        <f t="shared" si="29"/>
        <v>1888497</v>
      </c>
      <c r="F906" s="28">
        <v>1888497</v>
      </c>
      <c r="G906" s="29">
        <v>1888497</v>
      </c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1648</v>
      </c>
      <c r="B907" s="37" t="s">
        <v>239</v>
      </c>
      <c r="C907" s="38" t="s">
        <v>240</v>
      </c>
      <c r="D907" s="24">
        <f t="shared" si="28"/>
        <v>0</v>
      </c>
      <c r="E907" s="32">
        <f t="shared" si="29"/>
        <v>0</v>
      </c>
      <c r="F907" s="28"/>
      <c r="G907" s="29"/>
      <c r="H907" s="22"/>
      <c r="I907" s="22"/>
      <c r="J907" s="41"/>
      <c r="K907" s="42"/>
      <c r="L907" s="22"/>
      <c r="M907" s="22"/>
      <c r="N907" s="41"/>
      <c r="O907" s="42"/>
      <c r="P907" s="22"/>
      <c r="Q907" s="22"/>
      <c r="R907" s="41"/>
      <c r="S907" s="42"/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1648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1648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1648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1648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1648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>
        <v>0</v>
      </c>
      <c r="S912" s="40">
        <v>0</v>
      </c>
      <c r="T912" s="19"/>
      <c r="U912" s="19"/>
      <c r="V912" s="39"/>
      <c r="W912" s="40"/>
      <c r="X912" s="19"/>
      <c r="Y912" s="19"/>
      <c r="Z912" s="39"/>
      <c r="AA912" s="40"/>
      <c r="AB912" s="19"/>
      <c r="AC912" s="19"/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1648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1648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192019.15000000002</v>
      </c>
      <c r="F914" s="28">
        <v>0</v>
      </c>
      <c r="G914" s="29">
        <v>27988.45</v>
      </c>
      <c r="H914" s="19">
        <v>0</v>
      </c>
      <c r="I914" s="19">
        <v>27988.45</v>
      </c>
      <c r="J914" s="39">
        <v>0</v>
      </c>
      <c r="K914" s="40">
        <v>27988.45</v>
      </c>
      <c r="L914" s="19">
        <v>0</v>
      </c>
      <c r="M914" s="19">
        <v>27988.45</v>
      </c>
      <c r="N914" s="39">
        <v>0</v>
      </c>
      <c r="O914" s="40">
        <v>26688.45</v>
      </c>
      <c r="P914" s="22">
        <v>0</v>
      </c>
      <c r="Q914" s="22">
        <v>26688.45</v>
      </c>
      <c r="R914" s="39">
        <v>0</v>
      </c>
      <c r="S914" s="40">
        <v>26688.45</v>
      </c>
      <c r="T914" s="19"/>
      <c r="U914" s="19"/>
      <c r="V914" s="39"/>
      <c r="W914" s="40"/>
      <c r="X914" s="19"/>
      <c r="Y914" s="19"/>
      <c r="Z914" s="39"/>
      <c r="AA914" s="40"/>
      <c r="AB914" s="19"/>
      <c r="AC914" s="19"/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1648</v>
      </c>
      <c r="B915" s="37" t="s">
        <v>255</v>
      </c>
      <c r="C915" s="38" t="s">
        <v>256</v>
      </c>
      <c r="D915" s="24">
        <f t="shared" si="28"/>
        <v>9770000</v>
      </c>
      <c r="E915" s="32">
        <f t="shared" si="29"/>
        <v>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9770000</v>
      </c>
      <c r="O915" s="42">
        <v>0</v>
      </c>
      <c r="P915" s="19">
        <v>0</v>
      </c>
      <c r="Q915" s="19">
        <v>0</v>
      </c>
      <c r="R915" s="41">
        <v>0</v>
      </c>
      <c r="S915" s="42">
        <v>0</v>
      </c>
      <c r="T915" s="22"/>
      <c r="U915" s="22"/>
      <c r="V915" s="41"/>
      <c r="W915" s="42"/>
      <c r="X915" s="22"/>
      <c r="Y915" s="22"/>
      <c r="Z915" s="41"/>
      <c r="AA915" s="42"/>
      <c r="AB915" s="22"/>
      <c r="AC915" s="22"/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1648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1648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227738.08999999997</v>
      </c>
      <c r="F917" s="28">
        <v>0</v>
      </c>
      <c r="G917" s="29">
        <v>23229.25</v>
      </c>
      <c r="H917" s="22">
        <v>0</v>
      </c>
      <c r="I917" s="22">
        <v>23229.25</v>
      </c>
      <c r="J917" s="41">
        <v>0</v>
      </c>
      <c r="K917" s="42">
        <v>23229.25</v>
      </c>
      <c r="L917" s="22">
        <v>0</v>
      </c>
      <c r="M917" s="22">
        <v>23229.25</v>
      </c>
      <c r="N917" s="41">
        <v>0</v>
      </c>
      <c r="O917" s="42">
        <v>23229.25</v>
      </c>
      <c r="P917" s="22">
        <v>0</v>
      </c>
      <c r="Q917" s="22">
        <v>55795.92</v>
      </c>
      <c r="R917" s="41">
        <v>0</v>
      </c>
      <c r="S917" s="42">
        <v>55795.92</v>
      </c>
      <c r="T917" s="22"/>
      <c r="U917" s="22"/>
      <c r="V917" s="41"/>
      <c r="W917" s="42"/>
      <c r="X917" s="22"/>
      <c r="Y917" s="22"/>
      <c r="Z917" s="41"/>
      <c r="AA917" s="42"/>
      <c r="AB917" s="22"/>
      <c r="AC917" s="22"/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1648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>
        <v>0</v>
      </c>
      <c r="S918" s="40">
        <v>0</v>
      </c>
      <c r="T918" s="19"/>
      <c r="U918" s="19"/>
      <c r="V918" s="39"/>
      <c r="W918" s="40"/>
      <c r="X918" s="19"/>
      <c r="Y918" s="19"/>
      <c r="Z918" s="39"/>
      <c r="AA918" s="40"/>
      <c r="AB918" s="19"/>
      <c r="AC918" s="19"/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1648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1648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1085</v>
      </c>
      <c r="F920" s="28">
        <v>0</v>
      </c>
      <c r="G920" s="29">
        <v>155</v>
      </c>
      <c r="H920" s="19">
        <v>0</v>
      </c>
      <c r="I920" s="19">
        <v>155</v>
      </c>
      <c r="J920" s="39">
        <v>0</v>
      </c>
      <c r="K920" s="40">
        <v>155</v>
      </c>
      <c r="L920" s="19">
        <v>0</v>
      </c>
      <c r="M920" s="19">
        <v>155</v>
      </c>
      <c r="N920" s="39">
        <v>0</v>
      </c>
      <c r="O920" s="40">
        <v>155</v>
      </c>
      <c r="P920" s="22">
        <v>0</v>
      </c>
      <c r="Q920" s="22">
        <v>155</v>
      </c>
      <c r="R920" s="39">
        <v>0</v>
      </c>
      <c r="S920" s="40">
        <v>155</v>
      </c>
      <c r="T920" s="19"/>
      <c r="U920" s="19"/>
      <c r="V920" s="39"/>
      <c r="W920" s="40"/>
      <c r="X920" s="19"/>
      <c r="Y920" s="19"/>
      <c r="Z920" s="39"/>
      <c r="AA920" s="40"/>
      <c r="AB920" s="19"/>
      <c r="AC920" s="19"/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1648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1648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1648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1648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1080000</v>
      </c>
      <c r="F924" s="28">
        <v>0</v>
      </c>
      <c r="G924" s="29">
        <v>0</v>
      </c>
      <c r="H924" s="19">
        <v>0</v>
      </c>
      <c r="I924" s="19">
        <v>0</v>
      </c>
      <c r="J924" s="39">
        <v>0</v>
      </c>
      <c r="K924" s="40">
        <v>0</v>
      </c>
      <c r="L924" s="19">
        <v>0</v>
      </c>
      <c r="M924" s="19">
        <v>0</v>
      </c>
      <c r="N924" s="39">
        <v>0</v>
      </c>
      <c r="O924" s="40">
        <v>1080000</v>
      </c>
      <c r="P924" s="22">
        <v>0</v>
      </c>
      <c r="Q924" s="22">
        <v>0</v>
      </c>
      <c r="R924" s="39">
        <v>0</v>
      </c>
      <c r="S924" s="40">
        <v>0</v>
      </c>
      <c r="T924" s="19"/>
      <c r="U924" s="19"/>
      <c r="V924" s="39"/>
      <c r="W924" s="40"/>
      <c r="X924" s="19"/>
      <c r="Y924" s="19"/>
      <c r="Z924" s="39"/>
      <c r="AA924" s="40"/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1648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>
        <v>0</v>
      </c>
      <c r="S925" s="42">
        <v>0</v>
      </c>
      <c r="T925" s="22"/>
      <c r="U925" s="22"/>
      <c r="V925" s="41"/>
      <c r="W925" s="42"/>
      <c r="X925" s="22"/>
      <c r="Y925" s="22"/>
      <c r="Z925" s="41"/>
      <c r="AA925" s="42"/>
      <c r="AB925" s="22"/>
      <c r="AC925" s="22"/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1648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>
        <v>0</v>
      </c>
      <c r="S926" s="42">
        <v>0</v>
      </c>
      <c r="T926" s="22"/>
      <c r="U926" s="22"/>
      <c r="V926" s="41"/>
      <c r="W926" s="42"/>
      <c r="X926" s="22"/>
      <c r="Y926" s="22"/>
      <c r="Z926" s="41"/>
      <c r="AA926" s="42"/>
      <c r="AB926" s="22"/>
      <c r="AC926" s="22"/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1648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/>
      <c r="G927" s="29"/>
      <c r="H927" s="22"/>
      <c r="I927" s="22"/>
      <c r="J927" s="41"/>
      <c r="K927" s="42"/>
      <c r="L927" s="22"/>
      <c r="M927" s="22"/>
      <c r="N927" s="41"/>
      <c r="O927" s="42"/>
      <c r="P927" s="22"/>
      <c r="Q927" s="22"/>
      <c r="R927" s="41"/>
      <c r="S927" s="42"/>
      <c r="T927" s="22"/>
      <c r="U927" s="22"/>
      <c r="V927" s="41"/>
      <c r="W927" s="42"/>
      <c r="X927" s="22"/>
      <c r="Y927" s="22"/>
      <c r="Z927" s="41"/>
      <c r="AA927" s="42"/>
      <c r="AB927" s="22"/>
      <c r="AC927" s="22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1648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1648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>
        <v>0</v>
      </c>
      <c r="S929" s="40">
        <v>0</v>
      </c>
      <c r="T929" s="19"/>
      <c r="U929" s="19"/>
      <c r="V929" s="39"/>
      <c r="W929" s="40"/>
      <c r="X929" s="19"/>
      <c r="Y929" s="19"/>
      <c r="Z929" s="39"/>
      <c r="AA929" s="40"/>
      <c r="AB929" s="19"/>
      <c r="AC929" s="19"/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1648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1648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1648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1648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1648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1648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1648</v>
      </c>
      <c r="B936" s="37" t="s">
        <v>297</v>
      </c>
      <c r="C936" s="38" t="s">
        <v>298</v>
      </c>
      <c r="D936" s="24">
        <f t="shared" si="28"/>
        <v>60000</v>
      </c>
      <c r="E936" s="32">
        <f t="shared" si="29"/>
        <v>114325.04000000001</v>
      </c>
      <c r="F936" s="28">
        <v>0</v>
      </c>
      <c r="G936" s="29">
        <v>19760.72</v>
      </c>
      <c r="H936" s="19">
        <v>0</v>
      </c>
      <c r="I936" s="19">
        <v>19760.72</v>
      </c>
      <c r="J936" s="39">
        <v>0</v>
      </c>
      <c r="K936" s="40">
        <v>19760.72</v>
      </c>
      <c r="L936" s="19">
        <v>0</v>
      </c>
      <c r="M936" s="19">
        <v>13760.72</v>
      </c>
      <c r="N936" s="39">
        <v>60000</v>
      </c>
      <c r="O936" s="40">
        <v>13760.72</v>
      </c>
      <c r="P936" s="22">
        <v>0</v>
      </c>
      <c r="Q936" s="22">
        <v>13760.72</v>
      </c>
      <c r="R936" s="39">
        <v>0</v>
      </c>
      <c r="S936" s="40">
        <v>13760.72</v>
      </c>
      <c r="T936" s="19"/>
      <c r="U936" s="19"/>
      <c r="V936" s="39"/>
      <c r="W936" s="40"/>
      <c r="X936" s="19"/>
      <c r="Y936" s="19"/>
      <c r="Z936" s="39"/>
      <c r="AA936" s="40"/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1648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>
        <v>0</v>
      </c>
      <c r="S937" s="42">
        <v>0</v>
      </c>
      <c r="T937" s="22"/>
      <c r="U937" s="22"/>
      <c r="V937" s="41"/>
      <c r="W937" s="42"/>
      <c r="X937" s="22"/>
      <c r="Y937" s="22"/>
      <c r="Z937" s="41"/>
      <c r="AA937" s="42"/>
      <c r="AB937" s="22"/>
      <c r="AC937" s="22"/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1648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55976.689999999995</v>
      </c>
      <c r="F938" s="28">
        <v>0</v>
      </c>
      <c r="G938" s="29">
        <v>7996.67</v>
      </c>
      <c r="H938" s="22">
        <v>0</v>
      </c>
      <c r="I938" s="22">
        <v>7996.67</v>
      </c>
      <c r="J938" s="41">
        <v>0</v>
      </c>
      <c r="K938" s="42">
        <v>7996.67</v>
      </c>
      <c r="L938" s="22">
        <v>0</v>
      </c>
      <c r="M938" s="22">
        <v>7996.67</v>
      </c>
      <c r="N938" s="41">
        <v>0</v>
      </c>
      <c r="O938" s="42">
        <v>7996.67</v>
      </c>
      <c r="P938" s="22">
        <v>0</v>
      </c>
      <c r="Q938" s="22">
        <v>7996.67</v>
      </c>
      <c r="R938" s="41">
        <v>0</v>
      </c>
      <c r="S938" s="42">
        <v>7996.67</v>
      </c>
      <c r="T938" s="22"/>
      <c r="U938" s="22"/>
      <c r="V938" s="41"/>
      <c r="W938" s="42"/>
      <c r="X938" s="22"/>
      <c r="Y938" s="22"/>
      <c r="Z938" s="41"/>
      <c r="AA938" s="42"/>
      <c r="AB938" s="22"/>
      <c r="AC938" s="22"/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1648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0</v>
      </c>
      <c r="F939" s="28"/>
      <c r="G939" s="29"/>
      <c r="H939" s="22"/>
      <c r="I939" s="22"/>
      <c r="J939" s="41"/>
      <c r="K939" s="42"/>
      <c r="L939" s="22"/>
      <c r="M939" s="22"/>
      <c r="N939" s="41"/>
      <c r="O939" s="42"/>
      <c r="P939" s="22"/>
      <c r="Q939" s="22"/>
      <c r="R939" s="41"/>
      <c r="S939" s="42"/>
      <c r="T939" s="22"/>
      <c r="U939" s="22"/>
      <c r="V939" s="41"/>
      <c r="W939" s="42"/>
      <c r="X939" s="22"/>
      <c r="Y939" s="22"/>
      <c r="Z939" s="41"/>
      <c r="AA939" s="42"/>
      <c r="AB939" s="22"/>
      <c r="AC939" s="22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1648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1648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79090.69</v>
      </c>
      <c r="F941" s="28">
        <v>0</v>
      </c>
      <c r="G941" s="29">
        <v>11298.67</v>
      </c>
      <c r="H941" s="19">
        <v>0</v>
      </c>
      <c r="I941" s="19">
        <v>11298.67</v>
      </c>
      <c r="J941" s="39">
        <v>0</v>
      </c>
      <c r="K941" s="40">
        <v>11298.67</v>
      </c>
      <c r="L941" s="19">
        <v>0</v>
      </c>
      <c r="M941" s="19">
        <v>11298.67</v>
      </c>
      <c r="N941" s="39">
        <v>0</v>
      </c>
      <c r="O941" s="40">
        <v>11298.67</v>
      </c>
      <c r="P941" s="19">
        <v>0</v>
      </c>
      <c r="Q941" s="19">
        <v>11298.67</v>
      </c>
      <c r="R941" s="39">
        <v>0</v>
      </c>
      <c r="S941" s="40">
        <v>11298.67</v>
      </c>
      <c r="T941" s="19"/>
      <c r="U941" s="19"/>
      <c r="V941" s="39"/>
      <c r="W941" s="40"/>
      <c r="X941" s="19"/>
      <c r="Y941" s="19"/>
      <c r="Z941" s="39"/>
      <c r="AA941" s="40"/>
      <c r="AB941" s="19"/>
      <c r="AC941" s="19"/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1648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>
        <v>0</v>
      </c>
      <c r="S942" s="42">
        <v>0</v>
      </c>
      <c r="T942" s="22"/>
      <c r="U942" s="22"/>
      <c r="V942" s="41"/>
      <c r="W942" s="42"/>
      <c r="X942" s="22"/>
      <c r="Y942" s="22"/>
      <c r="Z942" s="41"/>
      <c r="AA942" s="42"/>
      <c r="AB942" s="22"/>
      <c r="AC942" s="22"/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1648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>
        <v>0</v>
      </c>
      <c r="S943" s="40">
        <v>0</v>
      </c>
      <c r="T943" s="19"/>
      <c r="U943" s="19"/>
      <c r="V943" s="39"/>
      <c r="W943" s="40"/>
      <c r="X943" s="19"/>
      <c r="Y943" s="19"/>
      <c r="Z943" s="39"/>
      <c r="AA943" s="40"/>
      <c r="AB943" s="19"/>
      <c r="AC943" s="19"/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1648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>
        <v>0</v>
      </c>
      <c r="S944" s="40">
        <v>0</v>
      </c>
      <c r="T944" s="19"/>
      <c r="U944" s="19"/>
      <c r="V944" s="39"/>
      <c r="W944" s="40"/>
      <c r="X944" s="19"/>
      <c r="Y944" s="19"/>
      <c r="Z944" s="39"/>
      <c r="AA944" s="40"/>
      <c r="AB944" s="19"/>
      <c r="AC944" s="19"/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1648</v>
      </c>
      <c r="B945" s="37" t="s">
        <v>315</v>
      </c>
      <c r="C945" s="38" t="s">
        <v>316</v>
      </c>
      <c r="D945" s="24">
        <f t="shared" si="28"/>
        <v>75000</v>
      </c>
      <c r="E945" s="32">
        <f t="shared" si="29"/>
        <v>0</v>
      </c>
      <c r="F945" s="28">
        <v>75000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>
        <v>0</v>
      </c>
      <c r="S945" s="40">
        <v>0</v>
      </c>
      <c r="T945" s="19"/>
      <c r="U945" s="19"/>
      <c r="V945" s="39"/>
      <c r="W945" s="40"/>
      <c r="X945" s="19"/>
      <c r="Y945" s="19"/>
      <c r="Z945" s="39"/>
      <c r="AA945" s="40"/>
      <c r="AB945" s="19"/>
      <c r="AC945" s="19"/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1648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>
        <v>0</v>
      </c>
      <c r="S946" s="42">
        <v>0</v>
      </c>
      <c r="T946" s="22"/>
      <c r="U946" s="22"/>
      <c r="V946" s="41"/>
      <c r="W946" s="42"/>
      <c r="X946" s="22"/>
      <c r="Y946" s="22"/>
      <c r="Z946" s="41"/>
      <c r="AA946" s="42"/>
      <c r="AB946" s="22"/>
      <c r="AC946" s="22"/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1648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1648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/>
      <c r="G948" s="29"/>
      <c r="H948" s="22"/>
      <c r="I948" s="22"/>
      <c r="J948" s="41"/>
      <c r="K948" s="42"/>
      <c r="L948" s="22"/>
      <c r="M948" s="22"/>
      <c r="N948" s="41"/>
      <c r="O948" s="42"/>
      <c r="P948" s="22"/>
      <c r="Q948" s="22"/>
      <c r="R948" s="41"/>
      <c r="S948" s="42"/>
      <c r="T948" s="22"/>
      <c r="U948" s="22"/>
      <c r="V948" s="41"/>
      <c r="W948" s="42"/>
      <c r="X948" s="22"/>
      <c r="Y948" s="22"/>
      <c r="Z948" s="41"/>
      <c r="AA948" s="42"/>
      <c r="AB948" s="22"/>
      <c r="AC948" s="22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1648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1648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>
        <v>0</v>
      </c>
      <c r="S950" s="40">
        <v>0</v>
      </c>
      <c r="T950" s="19"/>
      <c r="U950" s="19"/>
      <c r="V950" s="39"/>
      <c r="W950" s="40"/>
      <c r="X950" s="19"/>
      <c r="Y950" s="19"/>
      <c r="Z950" s="39"/>
      <c r="AA950" s="40"/>
      <c r="AB950" s="19"/>
      <c r="AC950" s="19"/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1648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35168</v>
      </c>
      <c r="F951" s="28">
        <v>0</v>
      </c>
      <c r="G951" s="29">
        <v>5024</v>
      </c>
      <c r="H951" s="22">
        <v>0</v>
      </c>
      <c r="I951" s="22">
        <v>5024</v>
      </c>
      <c r="J951" s="41">
        <v>0</v>
      </c>
      <c r="K951" s="42">
        <v>5024</v>
      </c>
      <c r="L951" s="22">
        <v>0</v>
      </c>
      <c r="M951" s="22">
        <v>5024</v>
      </c>
      <c r="N951" s="41">
        <v>0</v>
      </c>
      <c r="O951" s="42">
        <v>5024</v>
      </c>
      <c r="P951" s="19">
        <v>0</v>
      </c>
      <c r="Q951" s="19">
        <v>5024</v>
      </c>
      <c r="R951" s="41">
        <v>0</v>
      </c>
      <c r="S951" s="42">
        <v>5024</v>
      </c>
      <c r="T951" s="22"/>
      <c r="U951" s="22"/>
      <c r="V951" s="41"/>
      <c r="W951" s="42"/>
      <c r="X951" s="22"/>
      <c r="Y951" s="22"/>
      <c r="Z951" s="41"/>
      <c r="AA951" s="42"/>
      <c r="AB951" s="22"/>
      <c r="AC951" s="22"/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1648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334990.81000000006</v>
      </c>
      <c r="F952" s="28">
        <v>0</v>
      </c>
      <c r="G952" s="29">
        <v>47855.83</v>
      </c>
      <c r="H952" s="19">
        <v>0</v>
      </c>
      <c r="I952" s="19">
        <v>47855.83</v>
      </c>
      <c r="J952" s="39">
        <v>0</v>
      </c>
      <c r="K952" s="40">
        <v>47855.83</v>
      </c>
      <c r="L952" s="19">
        <v>0</v>
      </c>
      <c r="M952" s="19">
        <v>47855.83</v>
      </c>
      <c r="N952" s="39">
        <v>0</v>
      </c>
      <c r="O952" s="40">
        <v>47855.83</v>
      </c>
      <c r="P952" s="22">
        <v>0</v>
      </c>
      <c r="Q952" s="22">
        <v>47855.83</v>
      </c>
      <c r="R952" s="39">
        <v>0</v>
      </c>
      <c r="S952" s="40">
        <v>47855.83</v>
      </c>
      <c r="T952" s="19"/>
      <c r="U952" s="19"/>
      <c r="V952" s="39"/>
      <c r="W952" s="40"/>
      <c r="X952" s="19"/>
      <c r="Y952" s="19"/>
      <c r="Z952" s="39"/>
      <c r="AA952" s="40"/>
      <c r="AB952" s="19"/>
      <c r="AC952" s="19"/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1648</v>
      </c>
      <c r="B953" s="37" t="s">
        <v>331</v>
      </c>
      <c r="C953" s="38" t="s">
        <v>332</v>
      </c>
      <c r="D953" s="24">
        <f t="shared" si="28"/>
        <v>0</v>
      </c>
      <c r="E953" s="32">
        <f t="shared" si="29"/>
        <v>11318.720000000001</v>
      </c>
      <c r="F953" s="28">
        <v>0</v>
      </c>
      <c r="G953" s="29">
        <v>1616.96</v>
      </c>
      <c r="H953" s="19">
        <v>0</v>
      </c>
      <c r="I953" s="19">
        <v>1616.96</v>
      </c>
      <c r="J953" s="39">
        <v>0</v>
      </c>
      <c r="K953" s="40">
        <v>1616.96</v>
      </c>
      <c r="L953" s="19">
        <v>0</v>
      </c>
      <c r="M953" s="19">
        <v>1616.96</v>
      </c>
      <c r="N953" s="39">
        <v>0</v>
      </c>
      <c r="O953" s="40">
        <v>1616.96</v>
      </c>
      <c r="P953" s="19">
        <v>0</v>
      </c>
      <c r="Q953" s="19">
        <v>1616.96</v>
      </c>
      <c r="R953" s="39">
        <v>0</v>
      </c>
      <c r="S953" s="40">
        <v>1616.96</v>
      </c>
      <c r="T953" s="19"/>
      <c r="U953" s="19"/>
      <c r="V953" s="39"/>
      <c r="W953" s="40"/>
      <c r="X953" s="19"/>
      <c r="Y953" s="19"/>
      <c r="Z953" s="39"/>
      <c r="AA953" s="40"/>
      <c r="AB953" s="19"/>
      <c r="AC953" s="19"/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1648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164854.13</v>
      </c>
      <c r="F954" s="28">
        <v>0</v>
      </c>
      <c r="G954" s="29">
        <v>23550.59</v>
      </c>
      <c r="H954" s="19">
        <v>0</v>
      </c>
      <c r="I954" s="19">
        <v>23550.59</v>
      </c>
      <c r="J954" s="39">
        <v>0</v>
      </c>
      <c r="K954" s="40">
        <v>23550.59</v>
      </c>
      <c r="L954" s="19">
        <v>0</v>
      </c>
      <c r="M954" s="19">
        <v>23550.59</v>
      </c>
      <c r="N954" s="39">
        <v>0</v>
      </c>
      <c r="O954" s="40">
        <v>23550.59</v>
      </c>
      <c r="P954" s="19">
        <v>0</v>
      </c>
      <c r="Q954" s="19">
        <v>23550.59</v>
      </c>
      <c r="R954" s="39">
        <v>0</v>
      </c>
      <c r="S954" s="40">
        <v>23550.59</v>
      </c>
      <c r="T954" s="19"/>
      <c r="U954" s="19"/>
      <c r="V954" s="39"/>
      <c r="W954" s="40"/>
      <c r="X954" s="19"/>
      <c r="Y954" s="19"/>
      <c r="Z954" s="39"/>
      <c r="AA954" s="40"/>
      <c r="AB954" s="19"/>
      <c r="AC954" s="19"/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1648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42456.119999999995</v>
      </c>
      <c r="F955" s="28">
        <v>0</v>
      </c>
      <c r="G955" s="29">
        <v>6065.16</v>
      </c>
      <c r="H955" s="22">
        <v>0</v>
      </c>
      <c r="I955" s="22">
        <v>6065.16</v>
      </c>
      <c r="J955" s="41">
        <v>0</v>
      </c>
      <c r="K955" s="42">
        <v>6065.16</v>
      </c>
      <c r="L955" s="22">
        <v>0</v>
      </c>
      <c r="M955" s="22">
        <v>6065.16</v>
      </c>
      <c r="N955" s="41">
        <v>0</v>
      </c>
      <c r="O955" s="42">
        <v>6065.16</v>
      </c>
      <c r="P955" s="19">
        <v>0</v>
      </c>
      <c r="Q955" s="19">
        <v>6065.16</v>
      </c>
      <c r="R955" s="41">
        <v>0</v>
      </c>
      <c r="S955" s="42">
        <v>6065.16</v>
      </c>
      <c r="T955" s="22"/>
      <c r="U955" s="22"/>
      <c r="V955" s="41"/>
      <c r="W955" s="42"/>
      <c r="X955" s="22"/>
      <c r="Y955" s="22"/>
      <c r="Z955" s="41"/>
      <c r="AA955" s="42"/>
      <c r="AB955" s="22"/>
      <c r="AC955" s="22"/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1648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1648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0</v>
      </c>
      <c r="F957" s="28"/>
      <c r="G957" s="29"/>
      <c r="H957" s="22"/>
      <c r="I957" s="22"/>
      <c r="J957" s="41"/>
      <c r="K957" s="42"/>
      <c r="L957" s="22"/>
      <c r="M957" s="22"/>
      <c r="N957" s="41"/>
      <c r="O957" s="42"/>
      <c r="P957" s="22"/>
      <c r="Q957" s="22"/>
      <c r="R957" s="41"/>
      <c r="S957" s="42"/>
      <c r="T957" s="22"/>
      <c r="U957" s="22"/>
      <c r="V957" s="41"/>
      <c r="W957" s="42"/>
      <c r="X957" s="22"/>
      <c r="Y957" s="22"/>
      <c r="Z957" s="41"/>
      <c r="AA957" s="42"/>
      <c r="AB957" s="22"/>
      <c r="AC957" s="22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1648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1648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4277.7700000000004</v>
      </c>
      <c r="F959" s="28">
        <v>0</v>
      </c>
      <c r="G959" s="29">
        <v>611.11</v>
      </c>
      <c r="H959" s="19">
        <v>0</v>
      </c>
      <c r="I959" s="19">
        <v>611.11</v>
      </c>
      <c r="J959" s="39">
        <v>0</v>
      </c>
      <c r="K959" s="40">
        <v>611.11</v>
      </c>
      <c r="L959" s="19">
        <v>0</v>
      </c>
      <c r="M959" s="19">
        <v>611.11</v>
      </c>
      <c r="N959" s="39">
        <v>0</v>
      </c>
      <c r="O959" s="40">
        <v>611.11</v>
      </c>
      <c r="P959" s="22">
        <v>0</v>
      </c>
      <c r="Q959" s="22">
        <v>611.11</v>
      </c>
      <c r="R959" s="39">
        <v>0</v>
      </c>
      <c r="S959" s="40">
        <v>611.11</v>
      </c>
      <c r="T959" s="19"/>
      <c r="U959" s="19"/>
      <c r="V959" s="39"/>
      <c r="W959" s="40"/>
      <c r="X959" s="19"/>
      <c r="Y959" s="19"/>
      <c r="Z959" s="39"/>
      <c r="AA959" s="40"/>
      <c r="AB959" s="19"/>
      <c r="AC959" s="19"/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1648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1648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1648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>
        <v>0</v>
      </c>
      <c r="S962" s="40">
        <v>0</v>
      </c>
      <c r="T962" s="19"/>
      <c r="U962" s="19"/>
      <c r="V962" s="39"/>
      <c r="W962" s="40"/>
      <c r="X962" s="19"/>
      <c r="Y962" s="19"/>
      <c r="Z962" s="39"/>
      <c r="AA962" s="40"/>
      <c r="AB962" s="19"/>
      <c r="AC962" s="19"/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1648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1648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6854.19</v>
      </c>
      <c r="F964" s="28">
        <v>0</v>
      </c>
      <c r="G964" s="29">
        <v>979.17</v>
      </c>
      <c r="H964" s="19">
        <v>0</v>
      </c>
      <c r="I964" s="19">
        <v>979.17</v>
      </c>
      <c r="J964" s="39">
        <v>0</v>
      </c>
      <c r="K964" s="40">
        <v>979.17</v>
      </c>
      <c r="L964" s="19">
        <v>0</v>
      </c>
      <c r="M964" s="19">
        <v>979.17</v>
      </c>
      <c r="N964" s="39">
        <v>0</v>
      </c>
      <c r="O964" s="40">
        <v>979.17</v>
      </c>
      <c r="P964" s="22">
        <v>0</v>
      </c>
      <c r="Q964" s="22">
        <v>979.17</v>
      </c>
      <c r="R964" s="39">
        <v>0</v>
      </c>
      <c r="S964" s="40">
        <v>979.17</v>
      </c>
      <c r="T964" s="19"/>
      <c r="U964" s="19"/>
      <c r="V964" s="39"/>
      <c r="W964" s="40"/>
      <c r="X964" s="19"/>
      <c r="Y964" s="19"/>
      <c r="Z964" s="39"/>
      <c r="AA964" s="40"/>
      <c r="AB964" s="19"/>
      <c r="AC964" s="19"/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1648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>
        <v>0</v>
      </c>
      <c r="S965" s="40">
        <v>0</v>
      </c>
      <c r="T965" s="19"/>
      <c r="U965" s="19"/>
      <c r="V965" s="39"/>
      <c r="W965" s="40"/>
      <c r="X965" s="19"/>
      <c r="Y965" s="19"/>
      <c r="Z965" s="39"/>
      <c r="AA965" s="40"/>
      <c r="AB965" s="19"/>
      <c r="AC965" s="19"/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1648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1648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0</v>
      </c>
      <c r="F967" s="28">
        <v>0</v>
      </c>
      <c r="G967" s="29">
        <v>0</v>
      </c>
      <c r="H967" s="19">
        <v>0</v>
      </c>
      <c r="I967" s="19">
        <v>0</v>
      </c>
      <c r="J967" s="39">
        <v>0</v>
      </c>
      <c r="K967" s="40">
        <v>0</v>
      </c>
      <c r="L967" s="19">
        <v>0</v>
      </c>
      <c r="M967" s="19">
        <v>0</v>
      </c>
      <c r="N967" s="39">
        <v>0</v>
      </c>
      <c r="O967" s="40">
        <v>0</v>
      </c>
      <c r="P967" s="22">
        <v>0</v>
      </c>
      <c r="Q967" s="22">
        <v>0</v>
      </c>
      <c r="R967" s="39">
        <v>0</v>
      </c>
      <c r="S967" s="40">
        <v>0</v>
      </c>
      <c r="T967" s="19"/>
      <c r="U967" s="19"/>
      <c r="V967" s="39"/>
      <c r="W967" s="40"/>
      <c r="X967" s="19"/>
      <c r="Y967" s="19"/>
      <c r="Z967" s="39"/>
      <c r="AA967" s="40"/>
      <c r="AB967" s="19"/>
      <c r="AC967" s="19"/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1648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>
        <v>0</v>
      </c>
      <c r="S968" s="40">
        <v>0</v>
      </c>
      <c r="T968" s="19"/>
      <c r="U968" s="19"/>
      <c r="V968" s="39"/>
      <c r="W968" s="40"/>
      <c r="X968" s="19"/>
      <c r="Y968" s="19"/>
      <c r="Z968" s="39"/>
      <c r="AA968" s="40"/>
      <c r="AB968" s="19"/>
      <c r="AC968" s="19"/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1648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1648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55472.409999999996</v>
      </c>
      <c r="F970" s="28">
        <v>0</v>
      </c>
      <c r="G970" s="29">
        <v>7924.63</v>
      </c>
      <c r="H970" s="19">
        <v>0</v>
      </c>
      <c r="I970" s="19">
        <v>7924.63</v>
      </c>
      <c r="J970" s="39">
        <v>0</v>
      </c>
      <c r="K970" s="40">
        <v>7924.63</v>
      </c>
      <c r="L970" s="19">
        <v>0</v>
      </c>
      <c r="M970" s="19">
        <v>7924.63</v>
      </c>
      <c r="N970" s="39">
        <v>0</v>
      </c>
      <c r="O970" s="40">
        <v>7924.63</v>
      </c>
      <c r="P970" s="22">
        <v>0</v>
      </c>
      <c r="Q970" s="22">
        <v>7924.63</v>
      </c>
      <c r="R970" s="39">
        <v>0</v>
      </c>
      <c r="S970" s="40">
        <v>7924.63</v>
      </c>
      <c r="T970" s="19"/>
      <c r="U970" s="19"/>
      <c r="V970" s="39"/>
      <c r="W970" s="40"/>
      <c r="X970" s="19"/>
      <c r="Y970" s="19"/>
      <c r="Z970" s="39"/>
      <c r="AA970" s="40"/>
      <c r="AB970" s="19"/>
      <c r="AC970" s="19"/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1648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>
        <v>0</v>
      </c>
      <c r="G971" s="29">
        <v>0</v>
      </c>
      <c r="H971" s="22">
        <v>0</v>
      </c>
      <c r="I971" s="22">
        <v>0</v>
      </c>
      <c r="J971" s="41">
        <v>0</v>
      </c>
      <c r="K971" s="42">
        <v>0</v>
      </c>
      <c r="L971" s="22">
        <v>0</v>
      </c>
      <c r="M971" s="22">
        <v>0</v>
      </c>
      <c r="N971" s="41">
        <v>0</v>
      </c>
      <c r="O971" s="42">
        <v>0</v>
      </c>
      <c r="P971" s="19">
        <v>0</v>
      </c>
      <c r="Q971" s="19">
        <v>0</v>
      </c>
      <c r="R971" s="41">
        <v>0</v>
      </c>
      <c r="S971" s="42">
        <v>0</v>
      </c>
      <c r="T971" s="22"/>
      <c r="U971" s="22"/>
      <c r="V971" s="41"/>
      <c r="W971" s="42"/>
      <c r="X971" s="22"/>
      <c r="Y971" s="22"/>
      <c r="Z971" s="41"/>
      <c r="AA971" s="42"/>
      <c r="AB971" s="22"/>
      <c r="AC971" s="22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1648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1648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>
        <v>0</v>
      </c>
      <c r="G973" s="29">
        <v>0</v>
      </c>
      <c r="H973" s="22">
        <v>0</v>
      </c>
      <c r="I973" s="22">
        <v>0</v>
      </c>
      <c r="J973" s="41">
        <v>0</v>
      </c>
      <c r="K973" s="42">
        <v>0</v>
      </c>
      <c r="L973" s="22">
        <v>0</v>
      </c>
      <c r="M973" s="22">
        <v>0</v>
      </c>
      <c r="N973" s="41">
        <v>0</v>
      </c>
      <c r="O973" s="42">
        <v>0</v>
      </c>
      <c r="P973" s="22">
        <v>0</v>
      </c>
      <c r="Q973" s="22">
        <v>0</v>
      </c>
      <c r="R973" s="41">
        <v>0</v>
      </c>
      <c r="S973" s="42">
        <v>0</v>
      </c>
      <c r="T973" s="22"/>
      <c r="U973" s="22"/>
      <c r="V973" s="41"/>
      <c r="W973" s="42"/>
      <c r="X973" s="22"/>
      <c r="Y973" s="22"/>
      <c r="Z973" s="41"/>
      <c r="AA973" s="42"/>
      <c r="AB973" s="22"/>
      <c r="AC973" s="22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1648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>
        <v>0</v>
      </c>
      <c r="G974" s="29">
        <v>0</v>
      </c>
      <c r="H974" s="22">
        <v>0</v>
      </c>
      <c r="I974" s="22">
        <v>0</v>
      </c>
      <c r="J974" s="41">
        <v>0</v>
      </c>
      <c r="K974" s="42">
        <v>0</v>
      </c>
      <c r="L974" s="22">
        <v>0</v>
      </c>
      <c r="M974" s="22">
        <v>0</v>
      </c>
      <c r="N974" s="41">
        <v>0</v>
      </c>
      <c r="O974" s="42">
        <v>0</v>
      </c>
      <c r="P974" s="22">
        <v>0</v>
      </c>
      <c r="Q974" s="22">
        <v>0</v>
      </c>
      <c r="R974" s="41">
        <v>0</v>
      </c>
      <c r="S974" s="42">
        <v>0</v>
      </c>
      <c r="T974" s="22"/>
      <c r="U974" s="22"/>
      <c r="V974" s="41"/>
      <c r="W974" s="42"/>
      <c r="X974" s="22"/>
      <c r="Y974" s="22"/>
      <c r="Z974" s="41"/>
      <c r="AA974" s="42"/>
      <c r="AB974" s="22"/>
      <c r="AC974" s="22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1648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1648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>
        <v>0</v>
      </c>
      <c r="G976" s="29">
        <v>0</v>
      </c>
      <c r="H976" s="22">
        <v>0</v>
      </c>
      <c r="I976" s="22">
        <v>0</v>
      </c>
      <c r="J976" s="41">
        <v>0</v>
      </c>
      <c r="K976" s="42">
        <v>0</v>
      </c>
      <c r="L976" s="22">
        <v>0</v>
      </c>
      <c r="M976" s="22">
        <v>0</v>
      </c>
      <c r="N976" s="41">
        <v>0</v>
      </c>
      <c r="O976" s="42">
        <v>0</v>
      </c>
      <c r="P976" s="22">
        <v>0</v>
      </c>
      <c r="Q976" s="22">
        <v>0</v>
      </c>
      <c r="R976" s="41">
        <v>0</v>
      </c>
      <c r="S976" s="42">
        <v>0</v>
      </c>
      <c r="T976" s="22"/>
      <c r="U976" s="22"/>
      <c r="V976" s="41"/>
      <c r="W976" s="42"/>
      <c r="X976" s="22"/>
      <c r="Y976" s="22"/>
      <c r="Z976" s="41"/>
      <c r="AA976" s="42"/>
      <c r="AB976" s="22"/>
      <c r="AC976" s="22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1648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>
        <v>0</v>
      </c>
      <c r="G977" s="29">
        <v>0</v>
      </c>
      <c r="H977" s="22">
        <v>0</v>
      </c>
      <c r="I977" s="22">
        <v>0</v>
      </c>
      <c r="J977" s="41">
        <v>0</v>
      </c>
      <c r="K977" s="42">
        <v>0</v>
      </c>
      <c r="L977" s="22">
        <v>0</v>
      </c>
      <c r="M977" s="22">
        <v>0</v>
      </c>
      <c r="N977" s="41">
        <v>0</v>
      </c>
      <c r="O977" s="42">
        <v>0</v>
      </c>
      <c r="P977" s="22">
        <v>0</v>
      </c>
      <c r="Q977" s="22">
        <v>0</v>
      </c>
      <c r="R977" s="41">
        <v>0</v>
      </c>
      <c r="S977" s="42">
        <v>0</v>
      </c>
      <c r="T977" s="22"/>
      <c r="U977" s="22"/>
      <c r="V977" s="41"/>
      <c r="W977" s="42"/>
      <c r="X977" s="22"/>
      <c r="Y977" s="22"/>
      <c r="Z977" s="41"/>
      <c r="AA977" s="42"/>
      <c r="AB977" s="22"/>
      <c r="AC977" s="22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1648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1648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>
        <v>0</v>
      </c>
      <c r="G979" s="29">
        <v>0</v>
      </c>
      <c r="H979" s="22">
        <v>0</v>
      </c>
      <c r="I979" s="22">
        <v>0</v>
      </c>
      <c r="J979" s="41">
        <v>0</v>
      </c>
      <c r="K979" s="42">
        <v>0</v>
      </c>
      <c r="L979" s="22">
        <v>0</v>
      </c>
      <c r="M979" s="22">
        <v>0</v>
      </c>
      <c r="N979" s="41">
        <v>0</v>
      </c>
      <c r="O979" s="42">
        <v>0</v>
      </c>
      <c r="P979" s="22">
        <v>0</v>
      </c>
      <c r="Q979" s="22">
        <v>0</v>
      </c>
      <c r="R979" s="41">
        <v>0</v>
      </c>
      <c r="S979" s="42">
        <v>0</v>
      </c>
      <c r="T979" s="22"/>
      <c r="U979" s="22"/>
      <c r="V979" s="41"/>
      <c r="W979" s="42"/>
      <c r="X979" s="22"/>
      <c r="Y979" s="22"/>
      <c r="Z979" s="41"/>
      <c r="AA979" s="42"/>
      <c r="AB979" s="22"/>
      <c r="AC979" s="22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1648</v>
      </c>
      <c r="B980" s="37" t="s">
        <v>385</v>
      </c>
      <c r="C980" s="38" t="s">
        <v>386</v>
      </c>
      <c r="D980" s="24">
        <f t="shared" si="30"/>
        <v>840700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>
        <v>840700</v>
      </c>
      <c r="S980" s="40">
        <v>0</v>
      </c>
      <c r="T980" s="19"/>
      <c r="U980" s="19"/>
      <c r="V980" s="39"/>
      <c r="W980" s="40"/>
      <c r="X980" s="19"/>
      <c r="Y980" s="19"/>
      <c r="Z980" s="39"/>
      <c r="AA980" s="40"/>
      <c r="AB980" s="19"/>
      <c r="AC980" s="19"/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1648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1648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930123.30999999982</v>
      </c>
      <c r="F982" s="28">
        <v>0</v>
      </c>
      <c r="G982" s="29">
        <v>136408.32999999999</v>
      </c>
      <c r="H982" s="19">
        <v>0</v>
      </c>
      <c r="I982" s="19">
        <v>136408.32999999999</v>
      </c>
      <c r="J982" s="39">
        <v>0</v>
      </c>
      <c r="K982" s="40">
        <v>136408.32999999999</v>
      </c>
      <c r="L982" s="19">
        <v>0</v>
      </c>
      <c r="M982" s="19">
        <v>136408.32999999999</v>
      </c>
      <c r="N982" s="39">
        <v>0</v>
      </c>
      <c r="O982" s="40">
        <v>124908.33</v>
      </c>
      <c r="P982" s="22">
        <v>0</v>
      </c>
      <c r="Q982" s="22">
        <v>124908.33</v>
      </c>
      <c r="R982" s="39">
        <v>0</v>
      </c>
      <c r="S982" s="40">
        <v>134673.32999999999</v>
      </c>
      <c r="T982" s="19"/>
      <c r="U982" s="19"/>
      <c r="V982" s="39"/>
      <c r="W982" s="40"/>
      <c r="X982" s="19"/>
      <c r="Y982" s="19"/>
      <c r="Z982" s="39"/>
      <c r="AA982" s="40"/>
      <c r="AB982" s="19"/>
      <c r="AC982" s="19"/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1648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>
        <v>0</v>
      </c>
      <c r="G983" s="29">
        <v>0</v>
      </c>
      <c r="H983" s="19">
        <v>0</v>
      </c>
      <c r="I983" s="19">
        <v>0</v>
      </c>
      <c r="J983" s="39">
        <v>0</v>
      </c>
      <c r="K983" s="40">
        <v>0</v>
      </c>
      <c r="L983" s="19">
        <v>0</v>
      </c>
      <c r="M983" s="19">
        <v>0</v>
      </c>
      <c r="N983" s="39">
        <v>0</v>
      </c>
      <c r="O983" s="40">
        <v>0</v>
      </c>
      <c r="P983" s="19">
        <v>0</v>
      </c>
      <c r="Q983" s="19">
        <v>0</v>
      </c>
      <c r="R983" s="39">
        <v>0</v>
      </c>
      <c r="S983" s="40">
        <v>0</v>
      </c>
      <c r="T983" s="19"/>
      <c r="U983" s="19"/>
      <c r="V983" s="39"/>
      <c r="W983" s="40"/>
      <c r="X983" s="19"/>
      <c r="Y983" s="19"/>
      <c r="Z983" s="39"/>
      <c r="AA983" s="40"/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1648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1648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>
        <v>0</v>
      </c>
      <c r="G985" s="29">
        <v>0</v>
      </c>
      <c r="H985" s="19">
        <v>0</v>
      </c>
      <c r="I985" s="19">
        <v>0</v>
      </c>
      <c r="J985" s="39">
        <v>0</v>
      </c>
      <c r="K985" s="40">
        <v>0</v>
      </c>
      <c r="L985" s="19">
        <v>0</v>
      </c>
      <c r="M985" s="19">
        <v>0</v>
      </c>
      <c r="N985" s="39">
        <v>0</v>
      </c>
      <c r="O985" s="40">
        <v>0</v>
      </c>
      <c r="P985" s="22">
        <v>0</v>
      </c>
      <c r="Q985" s="22">
        <v>0</v>
      </c>
      <c r="R985" s="39">
        <v>0</v>
      </c>
      <c r="S985" s="40">
        <v>0</v>
      </c>
      <c r="T985" s="19"/>
      <c r="U985" s="19"/>
      <c r="V985" s="39"/>
      <c r="W985" s="40"/>
      <c r="X985" s="19"/>
      <c r="Y985" s="19"/>
      <c r="Z985" s="39"/>
      <c r="AA985" s="40"/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1648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1648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1648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1648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>
        <v>0</v>
      </c>
      <c r="S989" s="40">
        <v>0</v>
      </c>
      <c r="T989" s="19"/>
      <c r="U989" s="19"/>
      <c r="V989" s="39"/>
      <c r="W989" s="40"/>
      <c r="X989" s="19"/>
      <c r="Y989" s="19"/>
      <c r="Z989" s="39"/>
      <c r="AA989" s="40"/>
      <c r="AB989" s="19"/>
      <c r="AC989" s="19"/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1648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1648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>
        <v>0</v>
      </c>
      <c r="S991" s="40">
        <v>0</v>
      </c>
      <c r="T991" s="19"/>
      <c r="U991" s="19"/>
      <c r="V991" s="39"/>
      <c r="W991" s="40"/>
      <c r="X991" s="19"/>
      <c r="Y991" s="19"/>
      <c r="Z991" s="39"/>
      <c r="AA991" s="40"/>
      <c r="AB991" s="19"/>
      <c r="AC991" s="19"/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1648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1648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1648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1648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1648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1648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1648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1648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1648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1648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1648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1648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1648</v>
      </c>
      <c r="B1004" s="37" t="s">
        <v>433</v>
      </c>
      <c r="C1004" s="38" t="s">
        <v>434</v>
      </c>
      <c r="D1004" s="24">
        <f t="shared" si="30"/>
        <v>84700</v>
      </c>
      <c r="E1004" s="32">
        <f t="shared" si="31"/>
        <v>0</v>
      </c>
      <c r="F1004" s="28">
        <v>0</v>
      </c>
      <c r="G1004" s="29">
        <v>0</v>
      </c>
      <c r="H1004" s="19">
        <v>25000</v>
      </c>
      <c r="I1004" s="19">
        <v>0</v>
      </c>
      <c r="J1004" s="39">
        <v>0</v>
      </c>
      <c r="K1004" s="40">
        <v>0</v>
      </c>
      <c r="L1004" s="19">
        <v>21000</v>
      </c>
      <c r="M1004" s="19">
        <v>0</v>
      </c>
      <c r="N1004" s="39">
        <v>0</v>
      </c>
      <c r="O1004" s="40">
        <v>0</v>
      </c>
      <c r="P1004" s="22">
        <v>38700</v>
      </c>
      <c r="Q1004" s="22">
        <v>0</v>
      </c>
      <c r="R1004" s="39">
        <v>0</v>
      </c>
      <c r="S1004" s="40">
        <v>0</v>
      </c>
      <c r="T1004" s="19"/>
      <c r="U1004" s="19"/>
      <c r="V1004" s="39"/>
      <c r="W1004" s="40"/>
      <c r="X1004" s="19"/>
      <c r="Y1004" s="19"/>
      <c r="Z1004" s="39"/>
      <c r="AA1004" s="40"/>
      <c r="AB1004" s="19"/>
      <c r="AC1004" s="19"/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1648</v>
      </c>
      <c r="B1005" s="37" t="s">
        <v>435</v>
      </c>
      <c r="C1005" s="38" t="s">
        <v>436</v>
      </c>
      <c r="D1005" s="24">
        <f t="shared" si="30"/>
        <v>0</v>
      </c>
      <c r="E1005" s="32">
        <f t="shared" si="31"/>
        <v>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>
        <v>0</v>
      </c>
      <c r="S1005" s="40">
        <v>0</v>
      </c>
      <c r="T1005" s="19"/>
      <c r="U1005" s="19"/>
      <c r="V1005" s="39"/>
      <c r="W1005" s="40"/>
      <c r="X1005" s="19"/>
      <c r="Y1005" s="19"/>
      <c r="Z1005" s="39"/>
      <c r="AA1005" s="40"/>
      <c r="AB1005" s="19"/>
      <c r="AC1005" s="19"/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1648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>
        <v>0</v>
      </c>
      <c r="S1006" s="40">
        <v>0</v>
      </c>
      <c r="T1006" s="19"/>
      <c r="U1006" s="19"/>
      <c r="V1006" s="39"/>
      <c r="W1006" s="40"/>
      <c r="X1006" s="19"/>
      <c r="Y1006" s="19"/>
      <c r="Z1006" s="39"/>
      <c r="AA1006" s="40"/>
      <c r="AB1006" s="19"/>
      <c r="AC1006" s="19"/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1648</v>
      </c>
      <c r="B1007" s="37" t="s">
        <v>439</v>
      </c>
      <c r="C1007" s="38" t="s">
        <v>440</v>
      </c>
      <c r="D1007" s="24">
        <f t="shared" si="30"/>
        <v>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>
        <v>0</v>
      </c>
      <c r="S1007" s="40">
        <v>0</v>
      </c>
      <c r="T1007" s="19"/>
      <c r="U1007" s="19"/>
      <c r="V1007" s="39"/>
      <c r="W1007" s="40"/>
      <c r="X1007" s="19"/>
      <c r="Y1007" s="19"/>
      <c r="Z1007" s="39"/>
      <c r="AA1007" s="40"/>
      <c r="AB1007" s="19"/>
      <c r="AC1007" s="19"/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1648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>
        <v>0</v>
      </c>
      <c r="S1008" s="40">
        <v>0</v>
      </c>
      <c r="T1008" s="19"/>
      <c r="U1008" s="19"/>
      <c r="V1008" s="39"/>
      <c r="W1008" s="40"/>
      <c r="X1008" s="19"/>
      <c r="Y1008" s="19"/>
      <c r="Z1008" s="39"/>
      <c r="AA1008" s="40"/>
      <c r="AB1008" s="19"/>
      <c r="AC1008" s="19"/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1648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>
        <v>0</v>
      </c>
      <c r="S1009" s="42">
        <v>0</v>
      </c>
      <c r="T1009" s="22"/>
      <c r="U1009" s="22"/>
      <c r="V1009" s="41"/>
      <c r="W1009" s="42"/>
      <c r="X1009" s="22"/>
      <c r="Y1009" s="22"/>
      <c r="Z1009" s="41"/>
      <c r="AA1009" s="42"/>
      <c r="AB1009" s="22"/>
      <c r="AC1009" s="22"/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1648</v>
      </c>
      <c r="B1010" s="37" t="s">
        <v>445</v>
      </c>
      <c r="C1010" s="38" t="s">
        <v>446</v>
      </c>
      <c r="D1010" s="24">
        <f t="shared" si="30"/>
        <v>826271.5</v>
      </c>
      <c r="E1010" s="32">
        <f t="shared" si="31"/>
        <v>244000</v>
      </c>
      <c r="F1010" s="28">
        <v>29000</v>
      </c>
      <c r="G1010" s="29">
        <v>0</v>
      </c>
      <c r="H1010" s="19">
        <v>28000</v>
      </c>
      <c r="I1010" s="19">
        <v>0</v>
      </c>
      <c r="J1010" s="39">
        <v>298271.5</v>
      </c>
      <c r="K1010" s="40">
        <v>0</v>
      </c>
      <c r="L1010" s="19">
        <v>100000</v>
      </c>
      <c r="M1010" s="19">
        <v>0</v>
      </c>
      <c r="N1010" s="39">
        <v>115000</v>
      </c>
      <c r="O1010" s="40">
        <v>0</v>
      </c>
      <c r="P1010" s="22">
        <v>0</v>
      </c>
      <c r="Q1010" s="22">
        <v>0</v>
      </c>
      <c r="R1010" s="39">
        <v>256000</v>
      </c>
      <c r="S1010" s="40">
        <v>244000</v>
      </c>
      <c r="T1010" s="19"/>
      <c r="U1010" s="19"/>
      <c r="V1010" s="39"/>
      <c r="W1010" s="40"/>
      <c r="X1010" s="19"/>
      <c r="Y1010" s="19"/>
      <c r="Z1010" s="39"/>
      <c r="AA1010" s="40"/>
      <c r="AB1010" s="19"/>
      <c r="AC1010" s="19"/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1648</v>
      </c>
      <c r="B1011" s="37" t="s">
        <v>447</v>
      </c>
      <c r="C1011" s="38" t="s">
        <v>448</v>
      </c>
      <c r="D1011" s="24">
        <f t="shared" si="30"/>
        <v>97990</v>
      </c>
      <c r="E1011" s="32">
        <f t="shared" si="31"/>
        <v>0</v>
      </c>
      <c r="F1011" s="28">
        <v>0</v>
      </c>
      <c r="G1011" s="29">
        <v>0</v>
      </c>
      <c r="H1011" s="19">
        <v>0</v>
      </c>
      <c r="I1011" s="19">
        <v>0</v>
      </c>
      <c r="J1011" s="39">
        <v>21000</v>
      </c>
      <c r="K1011" s="40">
        <v>0</v>
      </c>
      <c r="L1011" s="19">
        <v>19000</v>
      </c>
      <c r="M1011" s="19">
        <v>0</v>
      </c>
      <c r="N1011" s="39">
        <v>15990</v>
      </c>
      <c r="O1011" s="40">
        <v>0</v>
      </c>
      <c r="P1011" s="19">
        <v>42000</v>
      </c>
      <c r="Q1011" s="19">
        <v>0</v>
      </c>
      <c r="R1011" s="39">
        <v>0</v>
      </c>
      <c r="S1011" s="40">
        <v>0</v>
      </c>
      <c r="T1011" s="19"/>
      <c r="U1011" s="19"/>
      <c r="V1011" s="39"/>
      <c r="W1011" s="40"/>
      <c r="X1011" s="19"/>
      <c r="Y1011" s="19"/>
      <c r="Z1011" s="39"/>
      <c r="AA1011" s="40"/>
      <c r="AB1011" s="19"/>
      <c r="AC1011" s="19"/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1648</v>
      </c>
      <c r="B1012" s="37" t="s">
        <v>449</v>
      </c>
      <c r="C1012" s="38" t="s">
        <v>450</v>
      </c>
      <c r="D1012" s="24">
        <f t="shared" si="30"/>
        <v>0</v>
      </c>
      <c r="E1012" s="32">
        <f t="shared" si="31"/>
        <v>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>
        <v>0</v>
      </c>
      <c r="S1012" s="40">
        <v>0</v>
      </c>
      <c r="T1012" s="19"/>
      <c r="U1012" s="19"/>
      <c r="V1012" s="39"/>
      <c r="W1012" s="40"/>
      <c r="X1012" s="19"/>
      <c r="Y1012" s="19"/>
      <c r="Z1012" s="39"/>
      <c r="AA1012" s="40"/>
      <c r="AB1012" s="19"/>
      <c r="AC1012" s="19"/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1648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1648</v>
      </c>
      <c r="B1014" s="37" t="s">
        <v>453</v>
      </c>
      <c r="C1014" s="38" t="s">
        <v>454</v>
      </c>
      <c r="D1014" s="24">
        <f t="shared" si="30"/>
        <v>0</v>
      </c>
      <c r="E1014" s="32">
        <f t="shared" si="31"/>
        <v>242778.12000000002</v>
      </c>
      <c r="F1014" s="28">
        <v>0</v>
      </c>
      <c r="G1014" s="29">
        <v>35889.129999999997</v>
      </c>
      <c r="H1014" s="19">
        <v>0</v>
      </c>
      <c r="I1014" s="19">
        <v>35726.9</v>
      </c>
      <c r="J1014" s="39">
        <v>0</v>
      </c>
      <c r="K1014" s="40">
        <v>34899.82</v>
      </c>
      <c r="L1014" s="19">
        <v>0</v>
      </c>
      <c r="M1014" s="19">
        <v>34591.919999999998</v>
      </c>
      <c r="N1014" s="39">
        <v>0</v>
      </c>
      <c r="O1014" s="40">
        <v>34164.839999999997</v>
      </c>
      <c r="P1014" s="22">
        <v>0</v>
      </c>
      <c r="Q1014" s="22">
        <v>33927.480000000003</v>
      </c>
      <c r="R1014" s="39">
        <v>0</v>
      </c>
      <c r="S1014" s="40">
        <v>33578.03</v>
      </c>
      <c r="T1014" s="19"/>
      <c r="U1014" s="19"/>
      <c r="V1014" s="39"/>
      <c r="W1014" s="40"/>
      <c r="X1014" s="19"/>
      <c r="Y1014" s="19"/>
      <c r="Z1014" s="39"/>
      <c r="AA1014" s="40"/>
      <c r="AB1014" s="19"/>
      <c r="AC1014" s="19"/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1648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365550</v>
      </c>
      <c r="F1015" s="28">
        <v>0</v>
      </c>
      <c r="G1015" s="29">
        <v>66450</v>
      </c>
      <c r="H1015" s="19">
        <v>0</v>
      </c>
      <c r="I1015" s="19">
        <v>66450</v>
      </c>
      <c r="J1015" s="39">
        <v>0</v>
      </c>
      <c r="K1015" s="40">
        <v>66450</v>
      </c>
      <c r="L1015" s="19">
        <v>0</v>
      </c>
      <c r="M1015" s="19">
        <v>66450</v>
      </c>
      <c r="N1015" s="39">
        <v>0</v>
      </c>
      <c r="O1015" s="40">
        <v>33250</v>
      </c>
      <c r="P1015" s="19">
        <v>0</v>
      </c>
      <c r="Q1015" s="19">
        <v>33250</v>
      </c>
      <c r="R1015" s="39">
        <v>0</v>
      </c>
      <c r="S1015" s="40">
        <v>33250</v>
      </c>
      <c r="T1015" s="19"/>
      <c r="U1015" s="19"/>
      <c r="V1015" s="39"/>
      <c r="W1015" s="40"/>
      <c r="X1015" s="19"/>
      <c r="Y1015" s="19"/>
      <c r="Z1015" s="39"/>
      <c r="AA1015" s="40"/>
      <c r="AB1015" s="19"/>
      <c r="AC1015" s="19"/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1648</v>
      </c>
      <c r="B1016" s="37" t="s">
        <v>457</v>
      </c>
      <c r="C1016" s="38" t="s">
        <v>458</v>
      </c>
      <c r="D1016" s="24">
        <f t="shared" si="30"/>
        <v>0</v>
      </c>
      <c r="E1016" s="32">
        <f t="shared" si="31"/>
        <v>13738.54</v>
      </c>
      <c r="F1016" s="28">
        <v>0</v>
      </c>
      <c r="G1016" s="29">
        <v>11098.54</v>
      </c>
      <c r="H1016" s="19">
        <v>0</v>
      </c>
      <c r="I1016" s="19">
        <v>440</v>
      </c>
      <c r="J1016" s="39">
        <v>0</v>
      </c>
      <c r="K1016" s="40">
        <v>440</v>
      </c>
      <c r="L1016" s="19">
        <v>0</v>
      </c>
      <c r="M1016" s="19">
        <v>440</v>
      </c>
      <c r="N1016" s="39">
        <v>0</v>
      </c>
      <c r="O1016" s="40">
        <v>440</v>
      </c>
      <c r="P1016" s="19">
        <v>0</v>
      </c>
      <c r="Q1016" s="19">
        <v>440</v>
      </c>
      <c r="R1016" s="39">
        <v>0</v>
      </c>
      <c r="S1016" s="40">
        <v>440</v>
      </c>
      <c r="T1016" s="19"/>
      <c r="U1016" s="19"/>
      <c r="V1016" s="39"/>
      <c r="W1016" s="40"/>
      <c r="X1016" s="19"/>
      <c r="Y1016" s="19"/>
      <c r="Z1016" s="39"/>
      <c r="AA1016" s="40"/>
      <c r="AB1016" s="19"/>
      <c r="AC1016" s="19"/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1648</v>
      </c>
      <c r="B1017" s="37" t="s">
        <v>459</v>
      </c>
      <c r="C1017" s="38" t="s">
        <v>460</v>
      </c>
      <c r="D1017" s="24">
        <f t="shared" si="30"/>
        <v>0</v>
      </c>
      <c r="E1017" s="32">
        <f t="shared" si="31"/>
        <v>2376</v>
      </c>
      <c r="F1017" s="28">
        <v>0</v>
      </c>
      <c r="G1017" s="29">
        <v>594</v>
      </c>
      <c r="H1017" s="19">
        <v>0</v>
      </c>
      <c r="I1017" s="19">
        <v>594</v>
      </c>
      <c r="J1017" s="39">
        <v>0</v>
      </c>
      <c r="K1017" s="40">
        <v>594</v>
      </c>
      <c r="L1017" s="19">
        <v>0</v>
      </c>
      <c r="M1017" s="19">
        <v>594</v>
      </c>
      <c r="N1017" s="39">
        <v>0</v>
      </c>
      <c r="O1017" s="40">
        <v>0</v>
      </c>
      <c r="P1017" s="19">
        <v>0</v>
      </c>
      <c r="Q1017" s="19">
        <v>0</v>
      </c>
      <c r="R1017" s="39">
        <v>0</v>
      </c>
      <c r="S1017" s="40">
        <v>0</v>
      </c>
      <c r="T1017" s="19"/>
      <c r="U1017" s="19"/>
      <c r="V1017" s="39"/>
      <c r="W1017" s="40"/>
      <c r="X1017" s="19"/>
      <c r="Y1017" s="19"/>
      <c r="Z1017" s="39"/>
      <c r="AA1017" s="40"/>
      <c r="AB1017" s="19"/>
      <c r="AC1017" s="19"/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1648</v>
      </c>
      <c r="B1018" s="37" t="s">
        <v>461</v>
      </c>
      <c r="C1018" s="38" t="s">
        <v>462</v>
      </c>
      <c r="D1018" s="24">
        <f t="shared" si="30"/>
        <v>0</v>
      </c>
      <c r="E1018" s="32">
        <f t="shared" si="31"/>
        <v>330.19000000000005</v>
      </c>
      <c r="F1018" s="28">
        <v>0</v>
      </c>
      <c r="G1018" s="29">
        <v>47.17</v>
      </c>
      <c r="H1018" s="19">
        <v>0</v>
      </c>
      <c r="I1018" s="19">
        <v>47.17</v>
      </c>
      <c r="J1018" s="39">
        <v>0</v>
      </c>
      <c r="K1018" s="40">
        <v>47.17</v>
      </c>
      <c r="L1018" s="19">
        <v>0</v>
      </c>
      <c r="M1018" s="19">
        <v>47.17</v>
      </c>
      <c r="N1018" s="39">
        <v>0</v>
      </c>
      <c r="O1018" s="40">
        <v>47.17</v>
      </c>
      <c r="P1018" s="19">
        <v>0</v>
      </c>
      <c r="Q1018" s="19">
        <v>47.17</v>
      </c>
      <c r="R1018" s="39">
        <v>0</v>
      </c>
      <c r="S1018" s="40">
        <v>47.17</v>
      </c>
      <c r="T1018" s="19"/>
      <c r="U1018" s="19"/>
      <c r="V1018" s="39"/>
      <c r="W1018" s="40"/>
      <c r="X1018" s="19"/>
      <c r="Y1018" s="19"/>
      <c r="Z1018" s="39"/>
      <c r="AA1018" s="40"/>
      <c r="AB1018" s="19"/>
      <c r="AC1018" s="19"/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1648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0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>
        <v>0</v>
      </c>
      <c r="S1019" s="42">
        <v>0</v>
      </c>
      <c r="T1019" s="22"/>
      <c r="U1019" s="22"/>
      <c r="V1019" s="41"/>
      <c r="W1019" s="42"/>
      <c r="X1019" s="22"/>
      <c r="Y1019" s="22"/>
      <c r="Z1019" s="41"/>
      <c r="AA1019" s="42"/>
      <c r="AB1019" s="22"/>
      <c r="AC1019" s="22"/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1648</v>
      </c>
      <c r="B1020" s="37" t="s">
        <v>465</v>
      </c>
      <c r="C1020" s="38" t="s">
        <v>466</v>
      </c>
      <c r="D1020" s="24">
        <f t="shared" si="30"/>
        <v>0</v>
      </c>
      <c r="E1020" s="32">
        <f t="shared" si="31"/>
        <v>2435205.46</v>
      </c>
      <c r="F1020" s="28">
        <v>0</v>
      </c>
      <c r="G1020" s="29">
        <v>371844.72</v>
      </c>
      <c r="H1020" s="19">
        <v>0</v>
      </c>
      <c r="I1020" s="19">
        <v>369442.72</v>
      </c>
      <c r="J1020" s="39">
        <v>0</v>
      </c>
      <c r="K1020" s="40">
        <v>370697.38</v>
      </c>
      <c r="L1020" s="19">
        <v>0</v>
      </c>
      <c r="M1020" s="19">
        <v>372147.24</v>
      </c>
      <c r="N1020" s="39">
        <v>0</v>
      </c>
      <c r="O1020" s="40">
        <v>323380.58</v>
      </c>
      <c r="P1020" s="22">
        <v>0</v>
      </c>
      <c r="Q1020" s="22">
        <v>325297.24</v>
      </c>
      <c r="R1020" s="39">
        <v>0</v>
      </c>
      <c r="S1020" s="40">
        <v>302395.58</v>
      </c>
      <c r="T1020" s="19"/>
      <c r="U1020" s="19"/>
      <c r="V1020" s="39"/>
      <c r="W1020" s="40"/>
      <c r="X1020" s="19"/>
      <c r="Y1020" s="19"/>
      <c r="Z1020" s="39"/>
      <c r="AA1020" s="40"/>
      <c r="AB1020" s="19"/>
      <c r="AC1020" s="19"/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1648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118656.71</v>
      </c>
      <c r="F1021" s="28">
        <v>0</v>
      </c>
      <c r="G1021" s="29">
        <v>18060.22</v>
      </c>
      <c r="H1021" s="19">
        <v>0</v>
      </c>
      <c r="I1021" s="19">
        <v>18060.22</v>
      </c>
      <c r="J1021" s="39">
        <v>0</v>
      </c>
      <c r="K1021" s="40">
        <v>17313</v>
      </c>
      <c r="L1021" s="19">
        <v>0</v>
      </c>
      <c r="M1021" s="19">
        <v>16721.330000000002</v>
      </c>
      <c r="N1021" s="39">
        <v>0</v>
      </c>
      <c r="O1021" s="40">
        <v>15403.61</v>
      </c>
      <c r="P1021" s="19">
        <v>0</v>
      </c>
      <c r="Q1021" s="19">
        <v>16242.22</v>
      </c>
      <c r="R1021" s="39">
        <v>0</v>
      </c>
      <c r="S1021" s="40">
        <v>16856.11</v>
      </c>
      <c r="T1021" s="19"/>
      <c r="U1021" s="19"/>
      <c r="V1021" s="39"/>
      <c r="W1021" s="40"/>
      <c r="X1021" s="19"/>
      <c r="Y1021" s="19"/>
      <c r="Z1021" s="39"/>
      <c r="AA1021" s="40"/>
      <c r="AB1021" s="19"/>
      <c r="AC1021" s="19"/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1648</v>
      </c>
      <c r="B1022" s="37" t="s">
        <v>469</v>
      </c>
      <c r="C1022" s="38" t="s">
        <v>470</v>
      </c>
      <c r="D1022" s="24">
        <f t="shared" si="30"/>
        <v>0</v>
      </c>
      <c r="E1022" s="32">
        <f t="shared" si="31"/>
        <v>420058.09</v>
      </c>
      <c r="F1022" s="28">
        <v>0</v>
      </c>
      <c r="G1022" s="29">
        <v>62984.53</v>
      </c>
      <c r="H1022" s="19">
        <v>0</v>
      </c>
      <c r="I1022" s="19">
        <v>62984.53</v>
      </c>
      <c r="J1022" s="39">
        <v>0</v>
      </c>
      <c r="K1022" s="40">
        <v>62817.599999999999</v>
      </c>
      <c r="L1022" s="19">
        <v>0</v>
      </c>
      <c r="M1022" s="19">
        <v>62817.86</v>
      </c>
      <c r="N1022" s="39">
        <v>0</v>
      </c>
      <c r="O1022" s="40">
        <v>56151.19</v>
      </c>
      <c r="P1022" s="19">
        <v>0</v>
      </c>
      <c r="Q1022" s="19">
        <v>56151.19</v>
      </c>
      <c r="R1022" s="39">
        <v>0</v>
      </c>
      <c r="S1022" s="40">
        <v>56151.19</v>
      </c>
      <c r="T1022" s="19"/>
      <c r="U1022" s="19"/>
      <c r="V1022" s="39"/>
      <c r="W1022" s="40"/>
      <c r="X1022" s="19"/>
      <c r="Y1022" s="19"/>
      <c r="Z1022" s="39"/>
      <c r="AA1022" s="40"/>
      <c r="AB1022" s="19"/>
      <c r="AC1022" s="19"/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1648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1648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1648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1648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0</v>
      </c>
      <c r="F1026" s="28">
        <v>0</v>
      </c>
      <c r="G1026" s="29">
        <v>0</v>
      </c>
      <c r="H1026" s="19">
        <v>0</v>
      </c>
      <c r="I1026" s="19">
        <v>0</v>
      </c>
      <c r="J1026" s="39">
        <v>0</v>
      </c>
      <c r="K1026" s="40">
        <v>0</v>
      </c>
      <c r="L1026" s="19">
        <v>0</v>
      </c>
      <c r="M1026" s="19">
        <v>0</v>
      </c>
      <c r="N1026" s="39">
        <v>0</v>
      </c>
      <c r="O1026" s="40">
        <v>0</v>
      </c>
      <c r="P1026" s="22">
        <v>0</v>
      </c>
      <c r="Q1026" s="22">
        <v>0</v>
      </c>
      <c r="R1026" s="39">
        <v>0</v>
      </c>
      <c r="S1026" s="40">
        <v>0</v>
      </c>
      <c r="T1026" s="19"/>
      <c r="U1026" s="19"/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1648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1648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0</v>
      </c>
      <c r="E1028" s="32">
        <f t="shared" ref="E1028:E1091" si="33">G1028+I1028+K1028+M1028+O1028+Q1028+S1028+U1028+W1028+Y1028+AA1028+AC1028</f>
        <v>0</v>
      </c>
      <c r="F1028" s="28">
        <v>0</v>
      </c>
      <c r="G1028" s="29">
        <v>0</v>
      </c>
      <c r="H1028" s="19">
        <v>0</v>
      </c>
      <c r="I1028" s="19">
        <v>0</v>
      </c>
      <c r="J1028" s="39">
        <v>0</v>
      </c>
      <c r="K1028" s="40">
        <v>0</v>
      </c>
      <c r="L1028" s="19">
        <v>0</v>
      </c>
      <c r="M1028" s="19">
        <v>0</v>
      </c>
      <c r="N1028" s="39">
        <v>0</v>
      </c>
      <c r="O1028" s="40">
        <v>0</v>
      </c>
      <c r="P1028" s="22">
        <v>0</v>
      </c>
      <c r="Q1028" s="22">
        <v>0</v>
      </c>
      <c r="R1028" s="39">
        <v>0</v>
      </c>
      <c r="S1028" s="40">
        <v>0</v>
      </c>
      <c r="T1028" s="19"/>
      <c r="U1028" s="19"/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1648</v>
      </c>
      <c r="B1029" s="37" t="s">
        <v>483</v>
      </c>
      <c r="C1029" s="38" t="s">
        <v>484</v>
      </c>
      <c r="D1029" s="24">
        <f t="shared" si="32"/>
        <v>0</v>
      </c>
      <c r="E1029" s="32">
        <f t="shared" si="33"/>
        <v>0</v>
      </c>
      <c r="F1029" s="28"/>
      <c r="G1029" s="29"/>
      <c r="H1029" s="19"/>
      <c r="I1029" s="19"/>
      <c r="J1029" s="39"/>
      <c r="K1029" s="40"/>
      <c r="L1029" s="19"/>
      <c r="M1029" s="19"/>
      <c r="N1029" s="39"/>
      <c r="O1029" s="40"/>
      <c r="P1029" s="19"/>
      <c r="Q1029" s="19"/>
      <c r="R1029" s="39"/>
      <c r="S1029" s="40"/>
      <c r="T1029" s="19"/>
      <c r="U1029" s="19"/>
      <c r="V1029" s="39"/>
      <c r="W1029" s="40"/>
      <c r="X1029" s="19"/>
      <c r="Y1029" s="19"/>
      <c r="Z1029" s="39"/>
      <c r="AA1029" s="40"/>
      <c r="AB1029" s="19"/>
      <c r="AC1029" s="19"/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1648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1648</v>
      </c>
      <c r="B1031" s="37" t="s">
        <v>487</v>
      </c>
      <c r="C1031" s="38" t="s">
        <v>488</v>
      </c>
      <c r="D1031" s="24">
        <f t="shared" si="32"/>
        <v>0</v>
      </c>
      <c r="E1031" s="32">
        <f t="shared" si="33"/>
        <v>0</v>
      </c>
      <c r="F1031" s="28"/>
      <c r="G1031" s="29"/>
      <c r="H1031" s="19"/>
      <c r="I1031" s="19"/>
      <c r="J1031" s="39"/>
      <c r="K1031" s="40"/>
      <c r="L1031" s="19"/>
      <c r="M1031" s="19"/>
      <c r="N1031" s="39"/>
      <c r="O1031" s="40"/>
      <c r="P1031" s="22"/>
      <c r="Q1031" s="22"/>
      <c r="R1031" s="39"/>
      <c r="S1031" s="40"/>
      <c r="T1031" s="19"/>
      <c r="U1031" s="19"/>
      <c r="V1031" s="39"/>
      <c r="W1031" s="40"/>
      <c r="X1031" s="19"/>
      <c r="Y1031" s="19"/>
      <c r="Z1031" s="39"/>
      <c r="AA1031" s="40"/>
      <c r="AB1031" s="19"/>
      <c r="AC1031" s="19"/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1648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1648</v>
      </c>
      <c r="B1033" s="37" t="s">
        <v>491</v>
      </c>
      <c r="C1033" s="38" t="s">
        <v>492</v>
      </c>
      <c r="D1033" s="24">
        <f t="shared" si="32"/>
        <v>5080400</v>
      </c>
      <c r="E1033" s="32">
        <f t="shared" si="33"/>
        <v>9770000</v>
      </c>
      <c r="F1033" s="28">
        <v>0</v>
      </c>
      <c r="G1033" s="29">
        <v>0</v>
      </c>
      <c r="H1033" s="22">
        <v>1074700</v>
      </c>
      <c r="I1033" s="22">
        <v>0</v>
      </c>
      <c r="J1033" s="41">
        <v>0</v>
      </c>
      <c r="K1033" s="42">
        <v>0</v>
      </c>
      <c r="L1033" s="22">
        <v>4005700</v>
      </c>
      <c r="M1033" s="22">
        <v>0</v>
      </c>
      <c r="N1033" s="41">
        <v>0</v>
      </c>
      <c r="O1033" s="42">
        <v>9770000</v>
      </c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/>
      <c r="AC1033" s="22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1648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1648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1648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1648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1635</v>
      </c>
      <c r="AF1037" s="26" t="s">
        <v>1615</v>
      </c>
      <c r="AG1037" s="44" t="s">
        <v>1636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1648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1635</v>
      </c>
      <c r="AF1038" s="26" t="s">
        <v>1617</v>
      </c>
      <c r="AG1038" s="44" t="s">
        <v>1636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1648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1635</v>
      </c>
      <c r="AF1039" s="26" t="s">
        <v>1619</v>
      </c>
      <c r="AG1039" s="44" t="s">
        <v>1636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93" customFormat="1" ht="14.4" customHeight="1" x14ac:dyDescent="0.3">
      <c r="A1040" s="87" t="s">
        <v>1648</v>
      </c>
      <c r="B1040" s="88" t="s">
        <v>505</v>
      </c>
      <c r="C1040" s="89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90"/>
      <c r="AE1040" s="91"/>
      <c r="AF1040" s="26" t="s">
        <v>1620</v>
      </c>
      <c r="AG1040" s="44" t="s">
        <v>1636</v>
      </c>
    </row>
    <row r="1041" spans="1:52" s="93" customFormat="1" ht="14.4" customHeight="1" x14ac:dyDescent="0.3">
      <c r="A1041" s="87" t="s">
        <v>1648</v>
      </c>
      <c r="B1041" s="88" t="s">
        <v>507</v>
      </c>
      <c r="C1041" s="89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90"/>
      <c r="AE1041" s="91"/>
      <c r="AF1041" s="91" t="s">
        <v>1638</v>
      </c>
      <c r="AG1041" s="92" t="s">
        <v>1636</v>
      </c>
    </row>
    <row r="1042" spans="1:52" ht="14.4" customHeight="1" x14ac:dyDescent="0.3">
      <c r="A1042" s="36" t="s">
        <v>1648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1635</v>
      </c>
      <c r="AF1042" s="91" t="s">
        <v>1617</v>
      </c>
      <c r="AG1042" s="92" t="s">
        <v>1636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1648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1635</v>
      </c>
      <c r="AF1043" s="26" t="s">
        <v>1617</v>
      </c>
      <c r="AG1043" s="44" t="s">
        <v>1636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1648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1635</v>
      </c>
      <c r="AF1044" s="26" t="s">
        <v>1617</v>
      </c>
      <c r="AG1044" s="44" t="s">
        <v>1636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1648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1648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1648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1648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1635</v>
      </c>
      <c r="AF1048" s="26" t="s">
        <v>1615</v>
      </c>
      <c r="AG1048" s="44" t="s">
        <v>1636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1648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1635</v>
      </c>
      <c r="AF1049" s="26" t="s">
        <v>1617</v>
      </c>
      <c r="AG1049" s="44" t="s">
        <v>1636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1648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1635</v>
      </c>
      <c r="AF1050" s="26" t="s">
        <v>1619</v>
      </c>
      <c r="AG1050" s="44" t="s">
        <v>1636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93" customFormat="1" ht="14.4" customHeight="1" x14ac:dyDescent="0.3">
      <c r="A1051" s="87" t="s">
        <v>1648</v>
      </c>
      <c r="B1051" s="88" t="s">
        <v>527</v>
      </c>
      <c r="C1051" s="89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90"/>
      <c r="AE1051" s="91"/>
      <c r="AF1051" s="26" t="s">
        <v>1620</v>
      </c>
      <c r="AG1051" s="44" t="s">
        <v>1636</v>
      </c>
    </row>
    <row r="1052" spans="1:52" s="93" customFormat="1" ht="14.4" customHeight="1" x14ac:dyDescent="0.3">
      <c r="A1052" s="87" t="s">
        <v>1648</v>
      </c>
      <c r="B1052" s="88" t="s">
        <v>529</v>
      </c>
      <c r="C1052" s="89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90"/>
      <c r="AE1052" s="91"/>
      <c r="AF1052" s="91" t="s">
        <v>1638</v>
      </c>
      <c r="AG1052" s="92" t="s">
        <v>1636</v>
      </c>
    </row>
    <row r="1053" spans="1:52" ht="14.4" customHeight="1" x14ac:dyDescent="0.3">
      <c r="A1053" s="36" t="s">
        <v>1648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1635</v>
      </c>
      <c r="AF1053" s="91" t="s">
        <v>1617</v>
      </c>
      <c r="AG1053" s="92" t="s">
        <v>1636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1648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1635</v>
      </c>
      <c r="AF1054" s="26" t="s">
        <v>1617</v>
      </c>
      <c r="AG1054" s="44" t="s">
        <v>1636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1648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1635</v>
      </c>
      <c r="AF1055" s="26" t="s">
        <v>1617</v>
      </c>
      <c r="AG1055" s="44" t="s">
        <v>1636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1648</v>
      </c>
      <c r="B1056" s="37" t="s">
        <v>537</v>
      </c>
      <c r="C1056" s="38" t="s">
        <v>538</v>
      </c>
      <c r="D1056" s="24">
        <f t="shared" si="32"/>
        <v>11255945.540000001</v>
      </c>
      <c r="E1056" s="32">
        <f t="shared" si="33"/>
        <v>10823863.060000001</v>
      </c>
      <c r="F1056" s="28">
        <v>1315224</v>
      </c>
      <c r="G1056" s="29">
        <v>1675216.2</v>
      </c>
      <c r="H1056" s="19">
        <v>1327100.3</v>
      </c>
      <c r="I1056" s="19">
        <v>1806372.3</v>
      </c>
      <c r="J1056" s="39">
        <v>2031714.96</v>
      </c>
      <c r="K1056" s="40">
        <v>1218148.78</v>
      </c>
      <c r="L1056" s="19">
        <v>2125057.7000000002</v>
      </c>
      <c r="M1056" s="19">
        <v>1326158.5</v>
      </c>
      <c r="N1056" s="39">
        <v>1059976.19</v>
      </c>
      <c r="O1056" s="40">
        <v>1492069.47</v>
      </c>
      <c r="P1056" s="22">
        <v>939571.15</v>
      </c>
      <c r="Q1056" s="22">
        <v>1368082.15</v>
      </c>
      <c r="R1056" s="39">
        <v>2457301.2400000002</v>
      </c>
      <c r="S1056" s="40">
        <v>1937815.66</v>
      </c>
      <c r="T1056" s="19"/>
      <c r="U1056" s="19"/>
      <c r="V1056" s="39"/>
      <c r="W1056" s="40"/>
      <c r="X1056" s="19"/>
      <c r="Y1056" s="19"/>
      <c r="Z1056" s="39"/>
      <c r="AA1056" s="40"/>
      <c r="AB1056" s="19"/>
      <c r="AC1056" s="19"/>
      <c r="AD1056" s="43" t="s">
        <v>1614</v>
      </c>
      <c r="AE1056" s="26" t="s">
        <v>1635</v>
      </c>
      <c r="AF1056" s="26" t="s">
        <v>1615</v>
      </c>
      <c r="AG1056" s="44" t="s">
        <v>1636</v>
      </c>
    </row>
    <row r="1057" spans="1:52" ht="14.4" customHeight="1" x14ac:dyDescent="0.3">
      <c r="A1057" s="36" t="s">
        <v>1648</v>
      </c>
      <c r="B1057" s="37" t="s">
        <v>539</v>
      </c>
      <c r="C1057" s="38" t="s">
        <v>540</v>
      </c>
      <c r="D1057" s="24">
        <f t="shared" si="32"/>
        <v>4055643.09</v>
      </c>
      <c r="E1057" s="32">
        <f t="shared" si="33"/>
        <v>3759893.78</v>
      </c>
      <c r="F1057" s="28">
        <v>319149.52</v>
      </c>
      <c r="G1057" s="29">
        <v>592926.30000000005</v>
      </c>
      <c r="H1057" s="19">
        <v>455640.5</v>
      </c>
      <c r="I1057" s="19">
        <v>477055.95</v>
      </c>
      <c r="J1057" s="39">
        <v>566958.43999999994</v>
      </c>
      <c r="K1057" s="40">
        <v>889292.14</v>
      </c>
      <c r="L1057" s="19">
        <v>1047481.5</v>
      </c>
      <c r="M1057" s="19">
        <v>163464.4</v>
      </c>
      <c r="N1057" s="39">
        <v>645919.59</v>
      </c>
      <c r="O1057" s="40">
        <v>411505.26</v>
      </c>
      <c r="P1057" s="19">
        <v>508711.3</v>
      </c>
      <c r="Q1057" s="19">
        <v>687390.35</v>
      </c>
      <c r="R1057" s="39">
        <v>511782.24</v>
      </c>
      <c r="S1057" s="40">
        <v>538259.38</v>
      </c>
      <c r="T1057" s="19"/>
      <c r="U1057" s="19"/>
      <c r="V1057" s="39"/>
      <c r="W1057" s="40"/>
      <c r="X1057" s="19"/>
      <c r="Y1057" s="19"/>
      <c r="Z1057" s="39"/>
      <c r="AA1057" s="40"/>
      <c r="AB1057" s="19"/>
      <c r="AC1057" s="19"/>
      <c r="AD1057" s="43" t="s">
        <v>1616</v>
      </c>
      <c r="AE1057" s="26" t="s">
        <v>1635</v>
      </c>
      <c r="AF1057" s="26" t="s">
        <v>1617</v>
      </c>
      <c r="AG1057" s="44" t="s">
        <v>1636</v>
      </c>
    </row>
    <row r="1058" spans="1:52" ht="14.4" customHeight="1" x14ac:dyDescent="0.3">
      <c r="A1058" s="36" t="s">
        <v>1648</v>
      </c>
      <c r="B1058" s="37" t="s">
        <v>541</v>
      </c>
      <c r="C1058" s="38" t="s">
        <v>542</v>
      </c>
      <c r="D1058" s="24">
        <f t="shared" si="32"/>
        <v>6096763.7699999996</v>
      </c>
      <c r="E1058" s="32">
        <f t="shared" si="33"/>
        <v>4569646.5</v>
      </c>
      <c r="F1058" s="28">
        <v>207700</v>
      </c>
      <c r="G1058" s="29">
        <v>753804</v>
      </c>
      <c r="H1058" s="19">
        <v>696358</v>
      </c>
      <c r="I1058" s="19">
        <v>530659</v>
      </c>
      <c r="J1058" s="39">
        <v>1192745</v>
      </c>
      <c r="K1058" s="40">
        <v>659360</v>
      </c>
      <c r="L1058" s="19">
        <v>1154224</v>
      </c>
      <c r="M1058" s="19">
        <v>365015</v>
      </c>
      <c r="N1058" s="39">
        <v>719821.77</v>
      </c>
      <c r="O1058" s="40">
        <v>704078</v>
      </c>
      <c r="P1058" s="19">
        <v>450860</v>
      </c>
      <c r="Q1058" s="19">
        <v>423629</v>
      </c>
      <c r="R1058" s="39">
        <v>1675055</v>
      </c>
      <c r="S1058" s="40">
        <v>1133101.5</v>
      </c>
      <c r="T1058" s="19"/>
      <c r="U1058" s="19"/>
      <c r="V1058" s="39"/>
      <c r="W1058" s="40"/>
      <c r="X1058" s="19"/>
      <c r="Y1058" s="19"/>
      <c r="Z1058" s="39"/>
      <c r="AA1058" s="40"/>
      <c r="AB1058" s="19"/>
      <c r="AC1058" s="19"/>
      <c r="AD1058" s="43" t="s">
        <v>1618</v>
      </c>
      <c r="AE1058" s="26" t="s">
        <v>1635</v>
      </c>
      <c r="AF1058" s="26" t="s">
        <v>1619</v>
      </c>
      <c r="AG1058" s="44" t="s">
        <v>1636</v>
      </c>
    </row>
    <row r="1059" spans="1:52" s="93" customFormat="1" ht="14.4" customHeight="1" x14ac:dyDescent="0.3">
      <c r="A1059" s="87" t="s">
        <v>1648</v>
      </c>
      <c r="B1059" s="88" t="s">
        <v>543</v>
      </c>
      <c r="C1059" s="89" t="s">
        <v>544</v>
      </c>
      <c r="D1059" s="24">
        <f t="shared" si="32"/>
        <v>2080172.2999999998</v>
      </c>
      <c r="E1059" s="32">
        <f t="shared" si="33"/>
        <v>2341057.4899999998</v>
      </c>
      <c r="F1059" s="28">
        <v>85604.2</v>
      </c>
      <c r="G1059" s="29">
        <v>378496.23</v>
      </c>
      <c r="H1059" s="19">
        <v>149346.9</v>
      </c>
      <c r="I1059" s="19">
        <v>540677.63</v>
      </c>
      <c r="J1059" s="39">
        <v>228279.16</v>
      </c>
      <c r="K1059" s="40">
        <v>336692.34</v>
      </c>
      <c r="L1059" s="19">
        <v>906831.14</v>
      </c>
      <c r="M1059" s="19">
        <v>204059.23</v>
      </c>
      <c r="N1059" s="39">
        <v>86458.8</v>
      </c>
      <c r="O1059" s="40">
        <v>278693.23</v>
      </c>
      <c r="P1059" s="19">
        <v>314984</v>
      </c>
      <c r="Q1059" s="19">
        <v>290822.5</v>
      </c>
      <c r="R1059" s="39">
        <v>308668.09999999998</v>
      </c>
      <c r="S1059" s="40">
        <v>311616.33</v>
      </c>
      <c r="T1059" s="19"/>
      <c r="U1059" s="19"/>
      <c r="V1059" s="39"/>
      <c r="W1059" s="40"/>
      <c r="X1059" s="19"/>
      <c r="Y1059" s="19"/>
      <c r="Z1059" s="39"/>
      <c r="AA1059" s="40"/>
      <c r="AB1059" s="19"/>
      <c r="AC1059" s="19"/>
      <c r="AD1059" s="94"/>
      <c r="AE1059" s="95"/>
      <c r="AF1059" s="26" t="s">
        <v>1620</v>
      </c>
      <c r="AG1059" s="44" t="s">
        <v>1636</v>
      </c>
    </row>
    <row r="1060" spans="1:52" s="93" customFormat="1" ht="14.4" customHeight="1" x14ac:dyDescent="0.3">
      <c r="A1060" s="87" t="s">
        <v>1648</v>
      </c>
      <c r="B1060" s="88" t="s">
        <v>545</v>
      </c>
      <c r="C1060" s="89" t="s">
        <v>546</v>
      </c>
      <c r="D1060" s="24">
        <f t="shared" si="32"/>
        <v>2652367.37</v>
      </c>
      <c r="E1060" s="32">
        <f t="shared" si="33"/>
        <v>2316185.37</v>
      </c>
      <c r="F1060" s="28">
        <v>370300</v>
      </c>
      <c r="G1060" s="29">
        <v>286078</v>
      </c>
      <c r="H1060" s="19">
        <v>80460</v>
      </c>
      <c r="I1060" s="19">
        <v>239385.2</v>
      </c>
      <c r="J1060" s="39">
        <v>416035</v>
      </c>
      <c r="K1060" s="40">
        <v>421761.34</v>
      </c>
      <c r="L1060" s="19">
        <v>573718.73</v>
      </c>
      <c r="M1060" s="19">
        <v>349956.01</v>
      </c>
      <c r="N1060" s="39">
        <v>212375.91</v>
      </c>
      <c r="O1060" s="40">
        <v>308233.90999999997</v>
      </c>
      <c r="P1060" s="19">
        <v>422808.22</v>
      </c>
      <c r="Q1060" s="19">
        <v>275022</v>
      </c>
      <c r="R1060" s="39">
        <v>576669.51</v>
      </c>
      <c r="S1060" s="40">
        <v>435748.91</v>
      </c>
      <c r="T1060" s="19"/>
      <c r="U1060" s="19"/>
      <c r="V1060" s="39"/>
      <c r="W1060" s="40"/>
      <c r="X1060" s="19"/>
      <c r="Y1060" s="19"/>
      <c r="Z1060" s="39"/>
      <c r="AA1060" s="40"/>
      <c r="AB1060" s="19"/>
      <c r="AC1060" s="19"/>
      <c r="AD1060" s="94"/>
      <c r="AE1060" s="95"/>
      <c r="AF1060" s="95" t="s">
        <v>1638</v>
      </c>
      <c r="AG1060" s="96" t="s">
        <v>1636</v>
      </c>
    </row>
    <row r="1061" spans="1:52" ht="14.4" customHeight="1" x14ac:dyDescent="0.3">
      <c r="A1061" s="36" t="s">
        <v>1648</v>
      </c>
      <c r="B1061" s="37" t="s">
        <v>547</v>
      </c>
      <c r="C1061" s="38" t="s">
        <v>548</v>
      </c>
      <c r="D1061" s="24">
        <f t="shared" si="32"/>
        <v>913595.5</v>
      </c>
      <c r="E1061" s="32">
        <f t="shared" si="33"/>
        <v>1097076.5</v>
      </c>
      <c r="F1061" s="28">
        <v>9189</v>
      </c>
      <c r="G1061" s="29">
        <v>40959</v>
      </c>
      <c r="H1061" s="19">
        <v>9669</v>
      </c>
      <c r="I1061" s="19">
        <v>30788</v>
      </c>
      <c r="J1061" s="39">
        <v>217070</v>
      </c>
      <c r="K1061" s="40">
        <v>316581.5</v>
      </c>
      <c r="L1061" s="19">
        <v>215898</v>
      </c>
      <c r="M1061" s="19">
        <v>156869</v>
      </c>
      <c r="N1061" s="39">
        <v>21000</v>
      </c>
      <c r="O1061" s="40">
        <v>147210</v>
      </c>
      <c r="P1061" s="19">
        <v>281619</v>
      </c>
      <c r="Q1061" s="19">
        <v>107499</v>
      </c>
      <c r="R1061" s="39">
        <v>159150.5</v>
      </c>
      <c r="S1061" s="40">
        <v>297170</v>
      </c>
      <c r="T1061" s="19"/>
      <c r="U1061" s="19"/>
      <c r="V1061" s="39"/>
      <c r="W1061" s="40"/>
      <c r="X1061" s="19"/>
      <c r="Y1061" s="19"/>
      <c r="Z1061" s="39"/>
      <c r="AA1061" s="40"/>
      <c r="AB1061" s="19"/>
      <c r="AC1061" s="19"/>
      <c r="AD1061" s="43"/>
      <c r="AE1061" s="26"/>
      <c r="AF1061" s="95" t="s">
        <v>1621</v>
      </c>
      <c r="AG1061" s="96" t="s">
        <v>1636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1648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1636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93" customFormat="1" ht="14.4" customHeight="1" x14ac:dyDescent="0.3">
      <c r="A1063" s="87" t="s">
        <v>1648</v>
      </c>
      <c r="B1063" s="88" t="s">
        <v>551</v>
      </c>
      <c r="C1063" s="89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90"/>
      <c r="AE1063" s="91"/>
      <c r="AF1063" s="26"/>
      <c r="AG1063" s="44"/>
    </row>
    <row r="1064" spans="1:52" s="93" customFormat="1" ht="14.4" customHeight="1" x14ac:dyDescent="0.3">
      <c r="A1064" s="87" t="s">
        <v>1648</v>
      </c>
      <c r="B1064" s="88" t="s">
        <v>553</v>
      </c>
      <c r="C1064" s="89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90"/>
      <c r="AE1064" s="91"/>
      <c r="AF1064" s="91"/>
      <c r="AG1064" s="92"/>
    </row>
    <row r="1065" spans="1:52" ht="14.4" customHeight="1" x14ac:dyDescent="0.3">
      <c r="A1065" s="36" t="s">
        <v>1648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1635</v>
      </c>
      <c r="AF1065" s="91" t="s">
        <v>1617</v>
      </c>
      <c r="AG1065" s="92" t="s">
        <v>1636</v>
      </c>
    </row>
    <row r="1066" spans="1:52" ht="14.4" customHeight="1" x14ac:dyDescent="0.3">
      <c r="A1066" s="36" t="s">
        <v>1648</v>
      </c>
      <c r="B1066" s="37" t="s">
        <v>557</v>
      </c>
      <c r="C1066" s="38" t="s">
        <v>558</v>
      </c>
      <c r="D1066" s="24">
        <f t="shared" si="32"/>
        <v>1234487.3699999999</v>
      </c>
      <c r="E1066" s="32">
        <f t="shared" si="33"/>
        <v>746120.34000000008</v>
      </c>
      <c r="F1066" s="28">
        <v>136318</v>
      </c>
      <c r="G1066" s="29">
        <v>19260</v>
      </c>
      <c r="H1066" s="19">
        <v>338211.12</v>
      </c>
      <c r="I1066" s="19">
        <v>82545</v>
      </c>
      <c r="J1066" s="39">
        <v>2720</v>
      </c>
      <c r="K1066" s="40">
        <v>7110</v>
      </c>
      <c r="L1066" s="19">
        <v>287440</v>
      </c>
      <c r="M1066" s="19">
        <v>104966</v>
      </c>
      <c r="N1066" s="39">
        <v>84663.3</v>
      </c>
      <c r="O1066" s="40">
        <v>295617.84000000003</v>
      </c>
      <c r="P1066" s="19">
        <v>237985</v>
      </c>
      <c r="Q1066" s="19">
        <v>70181.3</v>
      </c>
      <c r="R1066" s="39">
        <v>147149.95000000001</v>
      </c>
      <c r="S1066" s="40">
        <v>166440.20000000001</v>
      </c>
      <c r="T1066" s="19"/>
      <c r="U1066" s="19"/>
      <c r="V1066" s="39"/>
      <c r="W1066" s="40"/>
      <c r="X1066" s="19"/>
      <c r="Y1066" s="19"/>
      <c r="Z1066" s="39"/>
      <c r="AA1066" s="40"/>
      <c r="AB1066" s="19"/>
      <c r="AC1066" s="19"/>
      <c r="AD1066" s="43" t="s">
        <v>1616</v>
      </c>
      <c r="AE1066" s="26" t="s">
        <v>1635</v>
      </c>
      <c r="AF1066" s="26" t="s">
        <v>1617</v>
      </c>
      <c r="AG1066" s="44" t="s">
        <v>1636</v>
      </c>
    </row>
    <row r="1067" spans="1:52" ht="14.4" customHeight="1" x14ac:dyDescent="0.3">
      <c r="A1067" s="36" t="s">
        <v>1648</v>
      </c>
      <c r="B1067" s="37" t="s">
        <v>559</v>
      </c>
      <c r="C1067" s="38" t="s">
        <v>560</v>
      </c>
      <c r="D1067" s="24">
        <f t="shared" si="32"/>
        <v>0</v>
      </c>
      <c r="E1067" s="32">
        <f t="shared" si="33"/>
        <v>0</v>
      </c>
      <c r="F1067" s="28"/>
      <c r="G1067" s="29"/>
      <c r="H1067" s="22"/>
      <c r="I1067" s="22"/>
      <c r="J1067" s="41"/>
      <c r="K1067" s="42"/>
      <c r="L1067" s="22"/>
      <c r="M1067" s="22"/>
      <c r="N1067" s="41"/>
      <c r="O1067" s="42"/>
      <c r="P1067" s="19"/>
      <c r="Q1067" s="19"/>
      <c r="R1067" s="41"/>
      <c r="S1067" s="42"/>
      <c r="T1067" s="22"/>
      <c r="U1067" s="22"/>
      <c r="V1067" s="41"/>
      <c r="W1067" s="42"/>
      <c r="X1067" s="22"/>
      <c r="Y1067" s="22"/>
      <c r="Z1067" s="41"/>
      <c r="AA1067" s="42"/>
      <c r="AB1067" s="22"/>
      <c r="AC1067" s="22"/>
      <c r="AD1067" s="43" t="s">
        <v>1616</v>
      </c>
      <c r="AE1067" s="26" t="s">
        <v>1635</v>
      </c>
      <c r="AF1067" s="26" t="s">
        <v>1617</v>
      </c>
      <c r="AG1067" s="44" t="s">
        <v>1636</v>
      </c>
    </row>
    <row r="1068" spans="1:52" ht="14.4" customHeight="1" x14ac:dyDescent="0.3">
      <c r="A1068" s="36" t="s">
        <v>1648</v>
      </c>
      <c r="B1068" s="37" t="s">
        <v>561</v>
      </c>
      <c r="C1068" s="38" t="s">
        <v>562</v>
      </c>
      <c r="D1068" s="24">
        <f t="shared" si="32"/>
        <v>983400</v>
      </c>
      <c r="E1068" s="32">
        <f t="shared" si="33"/>
        <v>653400</v>
      </c>
      <c r="F1068" s="28">
        <v>219450</v>
      </c>
      <c r="G1068" s="29">
        <v>330000</v>
      </c>
      <c r="H1068" s="22">
        <v>0</v>
      </c>
      <c r="I1068" s="22">
        <v>0</v>
      </c>
      <c r="J1068" s="41">
        <v>212850</v>
      </c>
      <c r="K1068" s="42">
        <v>211200</v>
      </c>
      <c r="L1068" s="22">
        <v>0</v>
      </c>
      <c r="M1068" s="22">
        <v>0</v>
      </c>
      <c r="N1068" s="41">
        <v>363000</v>
      </c>
      <c r="O1068" s="42">
        <v>92400</v>
      </c>
      <c r="P1068" s="22">
        <v>0</v>
      </c>
      <c r="Q1068" s="22">
        <v>19800</v>
      </c>
      <c r="R1068" s="41">
        <v>188100</v>
      </c>
      <c r="S1068" s="42">
        <v>0</v>
      </c>
      <c r="T1068" s="22"/>
      <c r="U1068" s="22"/>
      <c r="V1068" s="41"/>
      <c r="W1068" s="42"/>
      <c r="X1068" s="22"/>
      <c r="Y1068" s="22"/>
      <c r="Z1068" s="41"/>
      <c r="AA1068" s="42"/>
      <c r="AB1068" s="22"/>
      <c r="AC1068" s="22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1648</v>
      </c>
      <c r="B1069" s="37" t="s">
        <v>563</v>
      </c>
      <c r="C1069" s="38" t="s">
        <v>564</v>
      </c>
      <c r="D1069" s="24">
        <f t="shared" si="32"/>
        <v>633870.39999999991</v>
      </c>
      <c r="E1069" s="32">
        <f t="shared" si="33"/>
        <v>569535.35000000009</v>
      </c>
      <c r="F1069" s="28">
        <v>9880</v>
      </c>
      <c r="G1069" s="29">
        <v>0</v>
      </c>
      <c r="H1069" s="19">
        <v>0</v>
      </c>
      <c r="I1069" s="19">
        <v>0</v>
      </c>
      <c r="J1069" s="39">
        <v>263331.55</v>
      </c>
      <c r="K1069" s="40">
        <v>0</v>
      </c>
      <c r="L1069" s="19">
        <v>0</v>
      </c>
      <c r="M1069" s="19">
        <v>52767.05</v>
      </c>
      <c r="N1069" s="39">
        <v>344261.1</v>
      </c>
      <c r="O1069" s="40">
        <v>408365.7</v>
      </c>
      <c r="P1069" s="22">
        <v>16397.75</v>
      </c>
      <c r="Q1069" s="22">
        <v>94984.8</v>
      </c>
      <c r="R1069" s="39">
        <v>0</v>
      </c>
      <c r="S1069" s="40">
        <v>13417.8</v>
      </c>
      <c r="T1069" s="19"/>
      <c r="U1069" s="19"/>
      <c r="V1069" s="39"/>
      <c r="W1069" s="40"/>
      <c r="X1069" s="19"/>
      <c r="Y1069" s="19"/>
      <c r="Z1069" s="39"/>
      <c r="AA1069" s="40"/>
      <c r="AB1069" s="19"/>
      <c r="AC1069" s="19"/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1648</v>
      </c>
      <c r="B1070" s="37" t="s">
        <v>565</v>
      </c>
      <c r="C1070" s="38" t="s">
        <v>566</v>
      </c>
      <c r="D1070" s="24">
        <f t="shared" si="32"/>
        <v>178031</v>
      </c>
      <c r="E1070" s="32">
        <f t="shared" si="33"/>
        <v>292903</v>
      </c>
      <c r="F1070" s="28">
        <v>0</v>
      </c>
      <c r="G1070" s="29">
        <v>0</v>
      </c>
      <c r="H1070" s="22">
        <v>0</v>
      </c>
      <c r="I1070" s="22">
        <v>4000</v>
      </c>
      <c r="J1070" s="41">
        <v>0</v>
      </c>
      <c r="K1070" s="42">
        <v>0</v>
      </c>
      <c r="L1070" s="22">
        <v>0</v>
      </c>
      <c r="M1070" s="22">
        <v>0</v>
      </c>
      <c r="N1070" s="41">
        <v>178031</v>
      </c>
      <c r="O1070" s="42">
        <v>238503</v>
      </c>
      <c r="P1070" s="19">
        <v>0</v>
      </c>
      <c r="Q1070" s="19">
        <v>0</v>
      </c>
      <c r="R1070" s="41">
        <v>0</v>
      </c>
      <c r="S1070" s="42">
        <v>50400</v>
      </c>
      <c r="T1070" s="22"/>
      <c r="U1070" s="22"/>
      <c r="V1070" s="41"/>
      <c r="W1070" s="42"/>
      <c r="X1070" s="22"/>
      <c r="Y1070" s="22"/>
      <c r="Z1070" s="41"/>
      <c r="AA1070" s="42"/>
      <c r="AB1070" s="22"/>
      <c r="AC1070" s="22"/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1648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1648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1648</v>
      </c>
      <c r="B1073" s="37" t="s">
        <v>571</v>
      </c>
      <c r="C1073" s="38" t="s">
        <v>572</v>
      </c>
      <c r="D1073" s="24">
        <f t="shared" si="32"/>
        <v>0</v>
      </c>
      <c r="E1073" s="32">
        <f t="shared" si="33"/>
        <v>0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/>
      <c r="S1073" s="42"/>
      <c r="T1073" s="22"/>
      <c r="U1073" s="22"/>
      <c r="V1073" s="41"/>
      <c r="W1073" s="42"/>
      <c r="X1073" s="22"/>
      <c r="Y1073" s="22"/>
      <c r="Z1073" s="41"/>
      <c r="AA1073" s="42"/>
      <c r="AB1073" s="22"/>
      <c r="AC1073" s="22"/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93" customFormat="1" ht="14.4" customHeight="1" x14ac:dyDescent="0.3">
      <c r="A1074" s="87" t="s">
        <v>1648</v>
      </c>
      <c r="B1074" s="88" t="s">
        <v>573</v>
      </c>
      <c r="C1074" s="89" t="s">
        <v>574</v>
      </c>
      <c r="D1074" s="24">
        <f t="shared" si="32"/>
        <v>611209.1</v>
      </c>
      <c r="E1074" s="32">
        <f t="shared" si="33"/>
        <v>864399.82</v>
      </c>
      <c r="F1074" s="28"/>
      <c r="G1074" s="29"/>
      <c r="H1074" s="19"/>
      <c r="I1074" s="19"/>
      <c r="J1074" s="39"/>
      <c r="K1074" s="40"/>
      <c r="L1074" s="19"/>
      <c r="M1074" s="19"/>
      <c r="N1074" s="39">
        <v>611209.1</v>
      </c>
      <c r="O1074" s="40">
        <v>864399.82</v>
      </c>
      <c r="P1074" s="22">
        <v>0</v>
      </c>
      <c r="Q1074" s="22">
        <v>0</v>
      </c>
      <c r="R1074" s="39">
        <v>0</v>
      </c>
      <c r="S1074" s="40">
        <v>0</v>
      </c>
      <c r="T1074" s="19"/>
      <c r="U1074" s="19"/>
      <c r="V1074" s="39"/>
      <c r="W1074" s="40"/>
      <c r="X1074" s="19"/>
      <c r="Y1074" s="19"/>
      <c r="Z1074" s="39"/>
      <c r="AA1074" s="40"/>
      <c r="AB1074" s="19"/>
      <c r="AC1074" s="19"/>
      <c r="AD1074" s="94"/>
      <c r="AE1074" s="95"/>
      <c r="AF1074" s="26" t="s">
        <v>1622</v>
      </c>
      <c r="AG1074" s="44" t="s">
        <v>1636</v>
      </c>
    </row>
    <row r="1075" spans="1:52" s="93" customFormat="1" ht="14.4" customHeight="1" x14ac:dyDescent="0.3">
      <c r="A1075" s="87" t="s">
        <v>1648</v>
      </c>
      <c r="B1075" s="88" t="s">
        <v>575</v>
      </c>
      <c r="C1075" s="89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94"/>
      <c r="AE1075" s="95"/>
      <c r="AF1075" s="95" t="s">
        <v>1622</v>
      </c>
      <c r="AG1075" s="96" t="s">
        <v>1636</v>
      </c>
    </row>
    <row r="1076" spans="1:52" s="93" customFormat="1" ht="14.4" customHeight="1" x14ac:dyDescent="0.3">
      <c r="A1076" s="87" t="s">
        <v>1648</v>
      </c>
      <c r="B1076" s="88" t="s">
        <v>577</v>
      </c>
      <c r="C1076" s="89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94"/>
      <c r="AE1076" s="95"/>
      <c r="AF1076" s="95" t="s">
        <v>1622</v>
      </c>
      <c r="AG1076" s="96" t="s">
        <v>1636</v>
      </c>
    </row>
    <row r="1077" spans="1:52" ht="14.4" customHeight="1" x14ac:dyDescent="0.3">
      <c r="A1077" s="36" t="s">
        <v>1648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95"/>
      <c r="AG1077" s="96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93" customFormat="1" ht="14.4" customHeight="1" x14ac:dyDescent="0.3">
      <c r="A1078" s="87" t="s">
        <v>1648</v>
      </c>
      <c r="B1078" s="88" t="s">
        <v>581</v>
      </c>
      <c r="C1078" s="89" t="s">
        <v>582</v>
      </c>
      <c r="D1078" s="24">
        <f t="shared" si="32"/>
        <v>0</v>
      </c>
      <c r="E1078" s="32">
        <f t="shared" si="33"/>
        <v>0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/>
      <c r="Q1078" s="22"/>
      <c r="R1078" s="41"/>
      <c r="S1078" s="42"/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90"/>
      <c r="AE1078" s="91"/>
      <c r="AF1078" s="26" t="s">
        <v>1622</v>
      </c>
      <c r="AG1078" s="44" t="s">
        <v>1636</v>
      </c>
    </row>
    <row r="1079" spans="1:52" s="93" customFormat="1" ht="14.4" customHeight="1" x14ac:dyDescent="0.3">
      <c r="A1079" s="87" t="s">
        <v>1648</v>
      </c>
      <c r="B1079" s="88" t="s">
        <v>583</v>
      </c>
      <c r="C1079" s="89" t="s">
        <v>584</v>
      </c>
      <c r="D1079" s="24">
        <f t="shared" si="32"/>
        <v>0</v>
      </c>
      <c r="E1079" s="32">
        <f t="shared" si="33"/>
        <v>0</v>
      </c>
      <c r="F1079" s="28"/>
      <c r="G1079" s="29"/>
      <c r="H1079" s="19"/>
      <c r="I1079" s="19"/>
      <c r="J1079" s="39"/>
      <c r="K1079" s="40"/>
      <c r="L1079" s="19"/>
      <c r="M1079" s="19"/>
      <c r="N1079" s="39"/>
      <c r="O1079" s="40"/>
      <c r="P1079" s="22"/>
      <c r="Q1079" s="22"/>
      <c r="R1079" s="39"/>
      <c r="S1079" s="40"/>
      <c r="T1079" s="19"/>
      <c r="U1079" s="19"/>
      <c r="V1079" s="39"/>
      <c r="W1079" s="40"/>
      <c r="X1079" s="19"/>
      <c r="Y1079" s="19"/>
      <c r="Z1079" s="39"/>
      <c r="AA1079" s="40"/>
      <c r="AB1079" s="19"/>
      <c r="AC1079" s="19"/>
      <c r="AD1079" s="90"/>
      <c r="AE1079" s="91"/>
      <c r="AF1079" s="91" t="s">
        <v>1622</v>
      </c>
      <c r="AG1079" s="92" t="s">
        <v>1636</v>
      </c>
    </row>
    <row r="1080" spans="1:52" s="93" customFormat="1" ht="14.4" customHeight="1" x14ac:dyDescent="0.3">
      <c r="A1080" s="87" t="s">
        <v>1648</v>
      </c>
      <c r="B1080" s="88" t="s">
        <v>585</v>
      </c>
      <c r="C1080" s="89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90"/>
      <c r="AE1080" s="91"/>
      <c r="AF1080" s="91" t="s">
        <v>1622</v>
      </c>
      <c r="AG1080" s="92" t="s">
        <v>1636</v>
      </c>
    </row>
    <row r="1081" spans="1:52" ht="14.4" customHeight="1" x14ac:dyDescent="0.3">
      <c r="A1081" s="36" t="s">
        <v>1648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91"/>
      <c r="AG1081" s="92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1648</v>
      </c>
      <c r="B1082" s="37" t="s">
        <v>589</v>
      </c>
      <c r="C1082" s="38" t="s">
        <v>590</v>
      </c>
      <c r="D1082" s="24">
        <f t="shared" si="32"/>
        <v>0</v>
      </c>
      <c r="E1082" s="32">
        <f t="shared" si="33"/>
        <v>0</v>
      </c>
      <c r="F1082" s="28"/>
      <c r="G1082" s="29"/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1648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1648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1648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1648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1648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0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/>
      <c r="AC1087" s="22"/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1648</v>
      </c>
      <c r="B1088" s="37" t="s">
        <v>601</v>
      </c>
      <c r="C1088" s="38" t="s">
        <v>602</v>
      </c>
      <c r="D1088" s="24">
        <f t="shared" si="32"/>
        <v>211000</v>
      </c>
      <c r="E1088" s="32">
        <f t="shared" si="33"/>
        <v>0</v>
      </c>
      <c r="F1088" s="28">
        <v>211000</v>
      </c>
      <c r="G1088" s="29">
        <v>0</v>
      </c>
      <c r="H1088" s="19"/>
      <c r="I1088" s="19"/>
      <c r="J1088" s="39"/>
      <c r="K1088" s="40"/>
      <c r="L1088" s="19"/>
      <c r="M1088" s="19"/>
      <c r="N1088" s="39"/>
      <c r="O1088" s="40"/>
      <c r="P1088" s="22"/>
      <c r="Q1088" s="22"/>
      <c r="R1088" s="39"/>
      <c r="S1088" s="40"/>
      <c r="T1088" s="19"/>
      <c r="U1088" s="19"/>
      <c r="V1088" s="39"/>
      <c r="W1088" s="40"/>
      <c r="X1088" s="19"/>
      <c r="Y1088" s="19"/>
      <c r="Z1088" s="39"/>
      <c r="AA1088" s="40"/>
      <c r="AB1088" s="19"/>
      <c r="AC1088" s="19"/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1648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1636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1648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1636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1648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1636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1648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1636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1648</v>
      </c>
      <c r="B1093" s="37" t="s">
        <v>611</v>
      </c>
      <c r="C1093" s="38" t="s">
        <v>612</v>
      </c>
      <c r="D1093" s="24">
        <f t="shared" si="34"/>
        <v>925000</v>
      </c>
      <c r="E1093" s="32">
        <f t="shared" si="35"/>
        <v>945000</v>
      </c>
      <c r="F1093" s="28">
        <v>135000</v>
      </c>
      <c r="G1093" s="29">
        <v>125000</v>
      </c>
      <c r="H1093" s="19">
        <v>125000</v>
      </c>
      <c r="I1093" s="19">
        <v>125000</v>
      </c>
      <c r="J1093" s="39">
        <v>125000</v>
      </c>
      <c r="K1093" s="40">
        <v>125000</v>
      </c>
      <c r="L1093" s="19">
        <v>125000</v>
      </c>
      <c r="M1093" s="19">
        <v>135000</v>
      </c>
      <c r="N1093" s="39">
        <v>135000</v>
      </c>
      <c r="O1093" s="40">
        <v>125000</v>
      </c>
      <c r="P1093" s="22">
        <v>125000</v>
      </c>
      <c r="Q1093" s="22">
        <v>155000</v>
      </c>
      <c r="R1093" s="39">
        <v>155000</v>
      </c>
      <c r="S1093" s="40">
        <v>155000</v>
      </c>
      <c r="T1093" s="19"/>
      <c r="U1093" s="19"/>
      <c r="V1093" s="39"/>
      <c r="W1093" s="40"/>
      <c r="X1093" s="19"/>
      <c r="Y1093" s="19"/>
      <c r="Z1093" s="39"/>
      <c r="AA1093" s="40"/>
      <c r="AB1093" s="19"/>
      <c r="AC1093" s="19"/>
      <c r="AD1093" s="43"/>
      <c r="AE1093" s="26"/>
      <c r="AF1093" s="26" t="s">
        <v>1623</v>
      </c>
      <c r="AG1093" s="44" t="s">
        <v>1636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1648</v>
      </c>
      <c r="B1094" s="37" t="s">
        <v>613</v>
      </c>
      <c r="C1094" s="38" t="s">
        <v>614</v>
      </c>
      <c r="D1094" s="24">
        <f t="shared" si="34"/>
        <v>7961187.5</v>
      </c>
      <c r="E1094" s="32">
        <f t="shared" si="35"/>
        <v>7912567.5</v>
      </c>
      <c r="F1094" s="28">
        <v>1142455</v>
      </c>
      <c r="G1094" s="29">
        <v>1150620</v>
      </c>
      <c r="H1094" s="19">
        <v>1150620</v>
      </c>
      <c r="I1094" s="19">
        <v>1075755</v>
      </c>
      <c r="J1094" s="39">
        <v>1075755</v>
      </c>
      <c r="K1094" s="40">
        <v>1235490</v>
      </c>
      <c r="L1094" s="19">
        <v>1235490</v>
      </c>
      <c r="M1094" s="19">
        <v>1129185</v>
      </c>
      <c r="N1094" s="39">
        <v>1129185</v>
      </c>
      <c r="O1094" s="40">
        <v>1110030</v>
      </c>
      <c r="P1094" s="19">
        <v>1110030</v>
      </c>
      <c r="Q1094" s="19">
        <v>1117652.5</v>
      </c>
      <c r="R1094" s="39">
        <v>1117652.5</v>
      </c>
      <c r="S1094" s="40">
        <v>1093835</v>
      </c>
      <c r="T1094" s="19"/>
      <c r="U1094" s="19"/>
      <c r="V1094" s="39"/>
      <c r="W1094" s="40"/>
      <c r="X1094" s="19"/>
      <c r="Y1094" s="19"/>
      <c r="Z1094" s="39"/>
      <c r="AA1094" s="40"/>
      <c r="AB1094" s="19"/>
      <c r="AC1094" s="19"/>
      <c r="AD1094" s="43"/>
      <c r="AE1094" s="26"/>
      <c r="AF1094" s="26" t="s">
        <v>1623</v>
      </c>
      <c r="AG1094" s="44" t="s">
        <v>1636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1648</v>
      </c>
      <c r="B1095" s="37" t="s">
        <v>615</v>
      </c>
      <c r="C1095" s="38" t="s">
        <v>616</v>
      </c>
      <c r="D1095" s="24">
        <f t="shared" si="34"/>
        <v>1576412.5</v>
      </c>
      <c r="E1095" s="32">
        <f t="shared" si="35"/>
        <v>1581887.5</v>
      </c>
      <c r="F1095" s="28">
        <v>217417.5</v>
      </c>
      <c r="G1095" s="29">
        <v>225090</v>
      </c>
      <c r="H1095" s="19">
        <v>225090</v>
      </c>
      <c r="I1095" s="19">
        <v>213825</v>
      </c>
      <c r="J1095" s="39">
        <v>213825</v>
      </c>
      <c r="K1095" s="40">
        <v>245040</v>
      </c>
      <c r="L1095" s="19">
        <v>245040</v>
      </c>
      <c r="M1095" s="19">
        <v>225202.5</v>
      </c>
      <c r="N1095" s="39">
        <v>225202.5</v>
      </c>
      <c r="O1095" s="40">
        <v>218627.5</v>
      </c>
      <c r="P1095" s="19">
        <v>218627.5</v>
      </c>
      <c r="Q1095" s="19">
        <v>231210</v>
      </c>
      <c r="R1095" s="39">
        <v>231210</v>
      </c>
      <c r="S1095" s="40">
        <v>222892.5</v>
      </c>
      <c r="T1095" s="19"/>
      <c r="U1095" s="19"/>
      <c r="V1095" s="39"/>
      <c r="W1095" s="40"/>
      <c r="X1095" s="19"/>
      <c r="Y1095" s="19"/>
      <c r="Z1095" s="39"/>
      <c r="AA1095" s="40"/>
      <c r="AB1095" s="19"/>
      <c r="AC1095" s="19"/>
      <c r="AD1095" s="43"/>
      <c r="AE1095" s="26"/>
      <c r="AF1095" s="26" t="s">
        <v>1623</v>
      </c>
      <c r="AG1095" s="44" t="s">
        <v>1636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1648</v>
      </c>
      <c r="B1096" s="37" t="s">
        <v>617</v>
      </c>
      <c r="C1096" s="38" t="s">
        <v>618</v>
      </c>
      <c r="D1096" s="24">
        <f t="shared" si="34"/>
        <v>0</v>
      </c>
      <c r="E1096" s="32">
        <f t="shared" si="35"/>
        <v>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/>
      <c r="W1096" s="42"/>
      <c r="X1096" s="22"/>
      <c r="Y1096" s="22"/>
      <c r="Z1096" s="41"/>
      <c r="AA1096" s="42"/>
      <c r="AB1096" s="22"/>
      <c r="AC1096" s="22"/>
      <c r="AD1096" s="43"/>
      <c r="AE1096" s="26"/>
      <c r="AF1096" s="26" t="s">
        <v>1623</v>
      </c>
      <c r="AG1096" s="44" t="s">
        <v>1636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1648</v>
      </c>
      <c r="B1097" s="37" t="s">
        <v>619</v>
      </c>
      <c r="C1097" s="38" t="s">
        <v>620</v>
      </c>
      <c r="D1097" s="24">
        <f t="shared" si="34"/>
        <v>0</v>
      </c>
      <c r="E1097" s="32">
        <f t="shared" si="35"/>
        <v>0</v>
      </c>
      <c r="F1097" s="28"/>
      <c r="G1097" s="29"/>
      <c r="H1097" s="22"/>
      <c r="I1097" s="22"/>
      <c r="J1097" s="41"/>
      <c r="K1097" s="42"/>
      <c r="L1097" s="22"/>
      <c r="M1097" s="22"/>
      <c r="N1097" s="41"/>
      <c r="O1097" s="42"/>
      <c r="P1097" s="22"/>
      <c r="Q1097" s="22"/>
      <c r="R1097" s="41"/>
      <c r="S1097" s="42"/>
      <c r="T1097" s="22"/>
      <c r="U1097" s="22"/>
      <c r="V1097" s="41"/>
      <c r="W1097" s="42"/>
      <c r="X1097" s="22"/>
      <c r="Y1097" s="22"/>
      <c r="Z1097" s="41"/>
      <c r="AA1097" s="42"/>
      <c r="AB1097" s="22"/>
      <c r="AC1097" s="22"/>
      <c r="AD1097" s="43"/>
      <c r="AE1097" s="26"/>
      <c r="AF1097" s="26" t="s">
        <v>1623</v>
      </c>
      <c r="AG1097" s="44" t="s">
        <v>1636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1648</v>
      </c>
      <c r="B1098" s="37" t="s">
        <v>621</v>
      </c>
      <c r="C1098" s="38" t="s">
        <v>622</v>
      </c>
      <c r="D1098" s="24">
        <f t="shared" si="34"/>
        <v>6237547.71</v>
      </c>
      <c r="E1098" s="32">
        <f t="shared" si="35"/>
        <v>5969852.0800000001</v>
      </c>
      <c r="F1098" s="28">
        <v>0</v>
      </c>
      <c r="G1098" s="29">
        <v>710000</v>
      </c>
      <c r="H1098" s="19">
        <v>1384200</v>
      </c>
      <c r="I1098" s="19">
        <v>710000</v>
      </c>
      <c r="J1098" s="39">
        <v>2264695.63</v>
      </c>
      <c r="K1098" s="40">
        <v>680000</v>
      </c>
      <c r="L1098" s="19">
        <v>0</v>
      </c>
      <c r="M1098" s="19">
        <v>675300</v>
      </c>
      <c r="N1098" s="39">
        <v>1168652.08</v>
      </c>
      <c r="O1098" s="40">
        <v>1843952.08</v>
      </c>
      <c r="P1098" s="22">
        <v>1420000</v>
      </c>
      <c r="Q1098" s="22">
        <v>675300</v>
      </c>
      <c r="R1098" s="39">
        <v>0</v>
      </c>
      <c r="S1098" s="40">
        <v>675300</v>
      </c>
      <c r="T1098" s="19"/>
      <c r="U1098" s="19"/>
      <c r="V1098" s="39"/>
      <c r="W1098" s="40"/>
      <c r="X1098" s="19"/>
      <c r="Y1098" s="19"/>
      <c r="Z1098" s="39"/>
      <c r="AA1098" s="40"/>
      <c r="AB1098" s="19"/>
      <c r="AC1098" s="19"/>
      <c r="AD1098" s="43"/>
      <c r="AE1098" s="26"/>
      <c r="AF1098" s="26" t="s">
        <v>1623</v>
      </c>
      <c r="AG1098" s="44" t="s">
        <v>1636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1648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1636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1648</v>
      </c>
      <c r="B1100" s="37" t="s">
        <v>625</v>
      </c>
      <c r="C1100" s="38" t="s">
        <v>588</v>
      </c>
      <c r="D1100" s="24">
        <f t="shared" si="34"/>
        <v>2858787.1900000004</v>
      </c>
      <c r="E1100" s="32">
        <f t="shared" si="35"/>
        <v>2925438.0400000005</v>
      </c>
      <c r="F1100" s="28">
        <v>506320.79</v>
      </c>
      <c r="G1100" s="29">
        <v>519492.75</v>
      </c>
      <c r="H1100" s="19">
        <v>519492.75</v>
      </c>
      <c r="I1100" s="19">
        <v>402303.57</v>
      </c>
      <c r="J1100" s="39">
        <v>402303.57</v>
      </c>
      <c r="K1100" s="40">
        <v>371042.27</v>
      </c>
      <c r="L1100" s="19">
        <v>257042.27</v>
      </c>
      <c r="M1100" s="19">
        <v>367174.34</v>
      </c>
      <c r="N1100" s="39">
        <v>367174.34</v>
      </c>
      <c r="O1100" s="40">
        <v>337377.76</v>
      </c>
      <c r="P1100" s="22">
        <v>337377.76</v>
      </c>
      <c r="Q1100" s="22">
        <v>469075.71</v>
      </c>
      <c r="R1100" s="39">
        <v>469075.71</v>
      </c>
      <c r="S1100" s="40">
        <v>458971.64</v>
      </c>
      <c r="T1100" s="19"/>
      <c r="U1100" s="19"/>
      <c r="V1100" s="39"/>
      <c r="W1100" s="40"/>
      <c r="X1100" s="19"/>
      <c r="Y1100" s="19"/>
      <c r="Z1100" s="39"/>
      <c r="AA1100" s="40"/>
      <c r="AB1100" s="19"/>
      <c r="AC1100" s="19"/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1648</v>
      </c>
      <c r="B1101" s="37" t="s">
        <v>626</v>
      </c>
      <c r="C1101" s="38" t="s">
        <v>627</v>
      </c>
      <c r="D1101" s="24">
        <f t="shared" si="34"/>
        <v>0</v>
      </c>
      <c r="E1101" s="32">
        <f t="shared" si="35"/>
        <v>0</v>
      </c>
      <c r="F1101" s="28"/>
      <c r="G1101" s="29"/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/>
      <c r="AC1101" s="22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1648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1648</v>
      </c>
      <c r="B1103" s="37" t="s">
        <v>630</v>
      </c>
      <c r="C1103" s="38" t="s">
        <v>631</v>
      </c>
      <c r="D1103" s="24">
        <f t="shared" si="34"/>
        <v>34222</v>
      </c>
      <c r="E1103" s="32">
        <f t="shared" si="35"/>
        <v>76692</v>
      </c>
      <c r="F1103" s="28"/>
      <c r="G1103" s="29"/>
      <c r="H1103" s="22">
        <v>8826</v>
      </c>
      <c r="I1103" s="22">
        <v>8826</v>
      </c>
      <c r="J1103" s="41">
        <v>9135</v>
      </c>
      <c r="K1103" s="42">
        <v>15824</v>
      </c>
      <c r="L1103" s="22">
        <v>778</v>
      </c>
      <c r="M1103" s="22">
        <v>21936</v>
      </c>
      <c r="N1103" s="41">
        <v>9637</v>
      </c>
      <c r="O1103" s="42">
        <v>15482</v>
      </c>
      <c r="P1103" s="22">
        <v>1306</v>
      </c>
      <c r="Q1103" s="22">
        <v>14624</v>
      </c>
      <c r="R1103" s="41">
        <v>4540</v>
      </c>
      <c r="S1103" s="42">
        <v>0</v>
      </c>
      <c r="T1103" s="22"/>
      <c r="U1103" s="22"/>
      <c r="V1103" s="41"/>
      <c r="W1103" s="42"/>
      <c r="X1103" s="22"/>
      <c r="Y1103" s="22"/>
      <c r="Z1103" s="41"/>
      <c r="AA1103" s="42"/>
      <c r="AB1103" s="22"/>
      <c r="AC1103" s="22"/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1648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1648</v>
      </c>
      <c r="B1105" s="37" t="s">
        <v>634</v>
      </c>
      <c r="C1105" s="38" t="s">
        <v>635</v>
      </c>
      <c r="D1105" s="24">
        <f t="shared" si="34"/>
        <v>360475</v>
      </c>
      <c r="E1105" s="32">
        <f t="shared" si="35"/>
        <v>260100</v>
      </c>
      <c r="F1105" s="28">
        <v>358475</v>
      </c>
      <c r="G1105" s="29">
        <v>0</v>
      </c>
      <c r="H1105" s="19">
        <v>0</v>
      </c>
      <c r="I1105" s="19">
        <v>0</v>
      </c>
      <c r="J1105" s="39">
        <v>0</v>
      </c>
      <c r="K1105" s="40">
        <v>80100</v>
      </c>
      <c r="L1105" s="19">
        <v>2000</v>
      </c>
      <c r="M1105" s="19">
        <v>0</v>
      </c>
      <c r="N1105" s="39">
        <v>0</v>
      </c>
      <c r="O1105" s="40">
        <v>0</v>
      </c>
      <c r="P1105" s="22">
        <v>0</v>
      </c>
      <c r="Q1105" s="22">
        <v>0</v>
      </c>
      <c r="R1105" s="39">
        <v>0</v>
      </c>
      <c r="S1105" s="40">
        <v>180000</v>
      </c>
      <c r="T1105" s="19"/>
      <c r="U1105" s="19"/>
      <c r="V1105" s="39"/>
      <c r="W1105" s="40"/>
      <c r="X1105" s="19"/>
      <c r="Y1105" s="19"/>
      <c r="Z1105" s="39"/>
      <c r="AA1105" s="40"/>
      <c r="AB1105" s="19"/>
      <c r="AC1105" s="19"/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1648</v>
      </c>
      <c r="B1106" s="37" t="s">
        <v>636</v>
      </c>
      <c r="C1106" s="38" t="s">
        <v>637</v>
      </c>
      <c r="D1106" s="24">
        <f t="shared" si="34"/>
        <v>100000</v>
      </c>
      <c r="E1106" s="32">
        <f t="shared" si="35"/>
        <v>100000</v>
      </c>
      <c r="F1106" s="28">
        <v>0</v>
      </c>
      <c r="G1106" s="29">
        <v>0</v>
      </c>
      <c r="H1106" s="19">
        <v>0</v>
      </c>
      <c r="I1106" s="19">
        <v>100000</v>
      </c>
      <c r="J1106" s="39">
        <v>0</v>
      </c>
      <c r="K1106" s="40">
        <v>0</v>
      </c>
      <c r="L1106" s="19">
        <v>0</v>
      </c>
      <c r="M1106" s="19">
        <v>0</v>
      </c>
      <c r="N1106" s="39">
        <v>0</v>
      </c>
      <c r="O1106" s="40">
        <v>0</v>
      </c>
      <c r="P1106" s="19">
        <v>0</v>
      </c>
      <c r="Q1106" s="19">
        <v>0</v>
      </c>
      <c r="R1106" s="39">
        <v>100000</v>
      </c>
      <c r="S1106" s="40">
        <v>0</v>
      </c>
      <c r="T1106" s="19"/>
      <c r="U1106" s="19"/>
      <c r="V1106" s="39"/>
      <c r="W1106" s="40"/>
      <c r="X1106" s="19"/>
      <c r="Y1106" s="19"/>
      <c r="Z1106" s="39"/>
      <c r="AA1106" s="40"/>
      <c r="AB1106" s="19"/>
      <c r="AC1106" s="19"/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1648</v>
      </c>
      <c r="B1107" s="37" t="s">
        <v>638</v>
      </c>
      <c r="C1107" s="38" t="s">
        <v>639</v>
      </c>
      <c r="D1107" s="24">
        <f t="shared" si="34"/>
        <v>0</v>
      </c>
      <c r="E1107" s="32">
        <f t="shared" si="35"/>
        <v>3991.79</v>
      </c>
      <c r="F1107" s="28">
        <v>0</v>
      </c>
      <c r="G1107" s="29">
        <v>0</v>
      </c>
      <c r="H1107" s="19">
        <v>0</v>
      </c>
      <c r="I1107" s="19">
        <v>0</v>
      </c>
      <c r="J1107" s="39">
        <v>0</v>
      </c>
      <c r="K1107" s="40">
        <v>2395.08</v>
      </c>
      <c r="L1107" s="19">
        <v>0</v>
      </c>
      <c r="M1107" s="19">
        <v>1596.71</v>
      </c>
      <c r="N1107" s="39">
        <v>0</v>
      </c>
      <c r="O1107" s="40">
        <v>0</v>
      </c>
      <c r="P1107" s="19">
        <v>0</v>
      </c>
      <c r="Q1107" s="19">
        <v>0</v>
      </c>
      <c r="R1107" s="39">
        <v>0</v>
      </c>
      <c r="S1107" s="40">
        <v>0</v>
      </c>
      <c r="T1107" s="19"/>
      <c r="U1107" s="19"/>
      <c r="V1107" s="39"/>
      <c r="W1107" s="40"/>
      <c r="X1107" s="19"/>
      <c r="Y1107" s="19"/>
      <c r="Z1107" s="39"/>
      <c r="AA1107" s="40"/>
      <c r="AB1107" s="19"/>
      <c r="AC1107" s="19"/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1648</v>
      </c>
      <c r="B1108" s="37" t="s">
        <v>640</v>
      </c>
      <c r="C1108" s="38" t="s">
        <v>641</v>
      </c>
      <c r="D1108" s="24">
        <f t="shared" si="34"/>
        <v>77.55</v>
      </c>
      <c r="E1108" s="32">
        <f t="shared" si="35"/>
        <v>77.55</v>
      </c>
      <c r="F1108" s="28"/>
      <c r="G1108" s="29"/>
      <c r="H1108" s="22"/>
      <c r="I1108" s="22"/>
      <c r="J1108" s="41">
        <v>0</v>
      </c>
      <c r="K1108" s="42">
        <v>77.55</v>
      </c>
      <c r="L1108" s="22">
        <v>77.55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/>
      <c r="W1108" s="42"/>
      <c r="X1108" s="22"/>
      <c r="Y1108" s="22"/>
      <c r="Z1108" s="41"/>
      <c r="AA1108" s="42"/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1648</v>
      </c>
      <c r="B1109" s="37" t="s">
        <v>642</v>
      </c>
      <c r="C1109" s="38" t="s">
        <v>643</v>
      </c>
      <c r="D1109" s="24">
        <f t="shared" si="34"/>
        <v>85620</v>
      </c>
      <c r="E1109" s="32">
        <f t="shared" si="35"/>
        <v>187788</v>
      </c>
      <c r="F1109" s="28">
        <v>0</v>
      </c>
      <c r="G1109" s="29">
        <v>97788</v>
      </c>
      <c r="H1109" s="19">
        <v>85620</v>
      </c>
      <c r="I1109" s="19">
        <v>0</v>
      </c>
      <c r="J1109" s="39">
        <v>0</v>
      </c>
      <c r="K1109" s="40">
        <v>0</v>
      </c>
      <c r="L1109" s="19">
        <v>0</v>
      </c>
      <c r="M1109" s="19">
        <v>0</v>
      </c>
      <c r="N1109" s="39">
        <v>0</v>
      </c>
      <c r="O1109" s="40">
        <v>0</v>
      </c>
      <c r="P1109" s="22">
        <v>0</v>
      </c>
      <c r="Q1109" s="22">
        <v>0</v>
      </c>
      <c r="R1109" s="39">
        <v>0</v>
      </c>
      <c r="S1109" s="40">
        <v>90000</v>
      </c>
      <c r="T1109" s="19"/>
      <c r="U1109" s="19"/>
      <c r="V1109" s="39"/>
      <c r="W1109" s="40"/>
      <c r="X1109" s="19"/>
      <c r="Y1109" s="19"/>
      <c r="Z1109" s="39"/>
      <c r="AA1109" s="40"/>
      <c r="AB1109" s="19"/>
      <c r="AC1109" s="19"/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1648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1648</v>
      </c>
      <c r="B1111" s="37" t="s">
        <v>646</v>
      </c>
      <c r="C1111" s="38" t="s">
        <v>647</v>
      </c>
      <c r="D1111" s="24">
        <f t="shared" si="34"/>
        <v>263178.70999999996</v>
      </c>
      <c r="E1111" s="32">
        <f t="shared" si="35"/>
        <v>261757.35000000003</v>
      </c>
      <c r="F1111" s="28">
        <v>52458.66</v>
      </c>
      <c r="G1111" s="29">
        <v>27084.91</v>
      </c>
      <c r="H1111" s="19">
        <v>27084.91</v>
      </c>
      <c r="I1111" s="19">
        <v>18280.900000000001</v>
      </c>
      <c r="J1111" s="39">
        <v>18280.900000000001</v>
      </c>
      <c r="K1111" s="40">
        <v>50218</v>
      </c>
      <c r="L1111" s="19">
        <v>50218</v>
      </c>
      <c r="M1111" s="19">
        <v>54316.95</v>
      </c>
      <c r="N1111" s="39">
        <v>54316.95</v>
      </c>
      <c r="O1111" s="40">
        <v>32408.26</v>
      </c>
      <c r="P1111" s="19">
        <v>32408.26</v>
      </c>
      <c r="Q1111" s="19">
        <v>28411.03</v>
      </c>
      <c r="R1111" s="39">
        <v>28411.03</v>
      </c>
      <c r="S1111" s="40">
        <v>51037.3</v>
      </c>
      <c r="T1111" s="19"/>
      <c r="U1111" s="19"/>
      <c r="V1111" s="39"/>
      <c r="W1111" s="40"/>
      <c r="X1111" s="19"/>
      <c r="Y1111" s="19"/>
      <c r="Z1111" s="39"/>
      <c r="AA1111" s="40"/>
      <c r="AB1111" s="19"/>
      <c r="AC1111" s="19"/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1648</v>
      </c>
      <c r="B1112" s="37" t="s">
        <v>648</v>
      </c>
      <c r="C1112" s="38" t="s">
        <v>649</v>
      </c>
      <c r="D1112" s="24">
        <f t="shared" si="34"/>
        <v>47153.399999999994</v>
      </c>
      <c r="E1112" s="32">
        <f t="shared" si="35"/>
        <v>47153.399999999994</v>
      </c>
      <c r="F1112" s="28">
        <v>6736.2</v>
      </c>
      <c r="G1112" s="29">
        <v>6736.2</v>
      </c>
      <c r="H1112" s="19">
        <v>6736.2</v>
      </c>
      <c r="I1112" s="19">
        <v>6736.2</v>
      </c>
      <c r="J1112" s="39">
        <v>6736.2</v>
      </c>
      <c r="K1112" s="40">
        <v>6736.2</v>
      </c>
      <c r="L1112" s="19">
        <v>6736.2</v>
      </c>
      <c r="M1112" s="19">
        <v>6736.2</v>
      </c>
      <c r="N1112" s="39">
        <v>6736.2</v>
      </c>
      <c r="O1112" s="40">
        <v>6736.2</v>
      </c>
      <c r="P1112" s="19">
        <v>6736.2</v>
      </c>
      <c r="Q1112" s="19">
        <v>6736.2</v>
      </c>
      <c r="R1112" s="39">
        <v>6736.2</v>
      </c>
      <c r="S1112" s="40">
        <v>6736.2</v>
      </c>
      <c r="T1112" s="19"/>
      <c r="U1112" s="19"/>
      <c r="V1112" s="39"/>
      <c r="W1112" s="40"/>
      <c r="X1112" s="19"/>
      <c r="Y1112" s="19"/>
      <c r="Z1112" s="39"/>
      <c r="AA1112" s="40"/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1648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1648</v>
      </c>
      <c r="B1114" s="37" t="s">
        <v>652</v>
      </c>
      <c r="C1114" s="38" t="s">
        <v>651</v>
      </c>
      <c r="D1114" s="24">
        <f t="shared" si="34"/>
        <v>319562</v>
      </c>
      <c r="E1114" s="32">
        <f t="shared" si="35"/>
        <v>289924</v>
      </c>
      <c r="F1114" s="28">
        <v>51146</v>
      </c>
      <c r="G1114" s="29">
        <v>53878</v>
      </c>
      <c r="H1114" s="19">
        <v>53878</v>
      </c>
      <c r="I1114" s="19">
        <v>54067</v>
      </c>
      <c r="J1114" s="39">
        <v>54067</v>
      </c>
      <c r="K1114" s="40">
        <v>52830</v>
      </c>
      <c r="L1114" s="19">
        <v>52830</v>
      </c>
      <c r="M1114" s="19">
        <v>54650</v>
      </c>
      <c r="N1114" s="39">
        <v>54650</v>
      </c>
      <c r="O1114" s="40">
        <v>52991</v>
      </c>
      <c r="P1114" s="22">
        <v>52991</v>
      </c>
      <c r="Q1114" s="22">
        <v>10913</v>
      </c>
      <c r="R1114" s="39">
        <v>0</v>
      </c>
      <c r="S1114" s="40">
        <v>10595</v>
      </c>
      <c r="T1114" s="19"/>
      <c r="U1114" s="19"/>
      <c r="V1114" s="39"/>
      <c r="W1114" s="40"/>
      <c r="X1114" s="19"/>
      <c r="Y1114" s="19"/>
      <c r="Z1114" s="39"/>
      <c r="AA1114" s="40"/>
      <c r="AB1114" s="19"/>
      <c r="AC1114" s="19"/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1648</v>
      </c>
      <c r="B1115" s="37" t="s">
        <v>653</v>
      </c>
      <c r="C1115" s="38" t="s">
        <v>654</v>
      </c>
      <c r="D1115" s="24">
        <f t="shared" si="34"/>
        <v>52089877.120000005</v>
      </c>
      <c r="E1115" s="32">
        <f t="shared" si="35"/>
        <v>52089877.120000005</v>
      </c>
      <c r="F1115" s="28">
        <v>26629316.989999998</v>
      </c>
      <c r="G1115" s="29">
        <v>26629316.989999998</v>
      </c>
      <c r="H1115" s="19"/>
      <c r="I1115" s="19"/>
      <c r="J1115" s="39"/>
      <c r="K1115" s="40"/>
      <c r="L1115" s="19"/>
      <c r="M1115" s="19"/>
      <c r="N1115" s="39">
        <v>12730280.07</v>
      </c>
      <c r="O1115" s="40">
        <v>12730280.07</v>
      </c>
      <c r="P1115" s="19">
        <v>12730280.060000001</v>
      </c>
      <c r="Q1115" s="19">
        <v>12730280.060000001</v>
      </c>
      <c r="R1115" s="39"/>
      <c r="S1115" s="40"/>
      <c r="T1115" s="19"/>
      <c r="U1115" s="19"/>
      <c r="V1115" s="39"/>
      <c r="W1115" s="40"/>
      <c r="X1115" s="19"/>
      <c r="Y1115" s="19"/>
      <c r="Z1115" s="39"/>
      <c r="AA1115" s="40"/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1648</v>
      </c>
      <c r="B1116" s="37" t="s">
        <v>655</v>
      </c>
      <c r="C1116" s="38" t="s">
        <v>656</v>
      </c>
      <c r="D1116" s="24">
        <f t="shared" si="34"/>
        <v>6490073.1100000003</v>
      </c>
      <c r="E1116" s="32">
        <f t="shared" si="35"/>
        <v>7887073.1100000003</v>
      </c>
      <c r="F1116" s="28"/>
      <c r="G1116" s="29"/>
      <c r="H1116" s="22"/>
      <c r="I1116" s="22"/>
      <c r="J1116" s="41"/>
      <c r="K1116" s="42"/>
      <c r="L1116" s="22"/>
      <c r="M1116" s="22"/>
      <c r="N1116" s="41"/>
      <c r="O1116" s="42"/>
      <c r="P1116" s="19">
        <v>6246073.1100000003</v>
      </c>
      <c r="Q1116" s="19">
        <v>7887073.1100000003</v>
      </c>
      <c r="R1116" s="41">
        <v>244000</v>
      </c>
      <c r="S1116" s="42">
        <v>0</v>
      </c>
      <c r="T1116" s="22"/>
      <c r="U1116" s="22"/>
      <c r="V1116" s="41"/>
      <c r="W1116" s="42"/>
      <c r="X1116" s="22"/>
      <c r="Y1116" s="22"/>
      <c r="Z1116" s="41"/>
      <c r="AA1116" s="42"/>
      <c r="AB1116" s="22"/>
      <c r="AC1116" s="22"/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1648</v>
      </c>
      <c r="B1117" s="37" t="s">
        <v>657</v>
      </c>
      <c r="C1117" s="38" t="s">
        <v>658</v>
      </c>
      <c r="D1117" s="24">
        <f t="shared" si="34"/>
        <v>2372795.31</v>
      </c>
      <c r="E1117" s="32">
        <f t="shared" si="35"/>
        <v>2607446.2400000002</v>
      </c>
      <c r="F1117" s="28">
        <v>359357.15</v>
      </c>
      <c r="G1117" s="29">
        <v>1000000</v>
      </c>
      <c r="H1117" s="19">
        <v>372052.71</v>
      </c>
      <c r="I1117" s="19">
        <v>0</v>
      </c>
      <c r="J1117" s="39">
        <v>376479.21</v>
      </c>
      <c r="K1117" s="40">
        <v>500000</v>
      </c>
      <c r="L1117" s="19">
        <v>309205.84000000003</v>
      </c>
      <c r="M1117" s="19">
        <v>0</v>
      </c>
      <c r="N1117" s="39">
        <v>290351.33</v>
      </c>
      <c r="O1117" s="40">
        <v>507446.24</v>
      </c>
      <c r="P1117" s="22">
        <v>362151.19</v>
      </c>
      <c r="Q1117" s="22">
        <v>300000</v>
      </c>
      <c r="R1117" s="39">
        <v>303197.88</v>
      </c>
      <c r="S1117" s="40">
        <v>300000</v>
      </c>
      <c r="T1117" s="19"/>
      <c r="U1117" s="19"/>
      <c r="V1117" s="39"/>
      <c r="W1117" s="40"/>
      <c r="X1117" s="19"/>
      <c r="Y1117" s="19"/>
      <c r="Z1117" s="39"/>
      <c r="AA1117" s="40"/>
      <c r="AB1117" s="19"/>
      <c r="AC1117" s="19"/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1648</v>
      </c>
      <c r="B1118" s="37" t="s">
        <v>659</v>
      </c>
      <c r="C1118" s="38" t="s">
        <v>660</v>
      </c>
      <c r="D1118" s="24">
        <f t="shared" si="34"/>
        <v>6010729.9000000004</v>
      </c>
      <c r="E1118" s="32">
        <f t="shared" si="35"/>
        <v>6010729.9000000004</v>
      </c>
      <c r="F1118" s="28">
        <v>1888497</v>
      </c>
      <c r="G1118" s="29">
        <v>1888497</v>
      </c>
      <c r="H1118" s="19">
        <v>0</v>
      </c>
      <c r="I1118" s="19">
        <v>1888497</v>
      </c>
      <c r="J1118" s="39">
        <v>0</v>
      </c>
      <c r="K1118" s="40">
        <v>0</v>
      </c>
      <c r="L1118" s="19">
        <v>1915267</v>
      </c>
      <c r="M1118" s="19">
        <v>26770</v>
      </c>
      <c r="N1118" s="39"/>
      <c r="O1118" s="40"/>
      <c r="P1118" s="19">
        <v>0</v>
      </c>
      <c r="Q1118" s="19">
        <v>1915267</v>
      </c>
      <c r="R1118" s="39">
        <v>2206965.9</v>
      </c>
      <c r="S1118" s="40">
        <v>291698.90000000002</v>
      </c>
      <c r="T1118" s="19"/>
      <c r="U1118" s="19"/>
      <c r="V1118" s="39"/>
      <c r="W1118" s="40"/>
      <c r="X1118" s="19"/>
      <c r="Y1118" s="19"/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1648</v>
      </c>
      <c r="B1119" s="37" t="s">
        <v>661</v>
      </c>
      <c r="C1119" s="38" t="s">
        <v>662</v>
      </c>
      <c r="D1119" s="24">
        <f t="shared" si="34"/>
        <v>4249995.3899999997</v>
      </c>
      <c r="E1119" s="32">
        <f t="shared" si="35"/>
        <v>3943215.0599999996</v>
      </c>
      <c r="F1119" s="28">
        <v>306780.33</v>
      </c>
      <c r="G1119" s="29">
        <v>1000000</v>
      </c>
      <c r="H1119" s="22">
        <v>0</v>
      </c>
      <c r="I1119" s="22">
        <v>971607.54</v>
      </c>
      <c r="J1119" s="41">
        <v>1971607.54</v>
      </c>
      <c r="K1119" s="42">
        <v>0</v>
      </c>
      <c r="L1119" s="22"/>
      <c r="M1119" s="22"/>
      <c r="N1119" s="41">
        <v>0</v>
      </c>
      <c r="O1119" s="42">
        <v>985803.76</v>
      </c>
      <c r="P1119" s="19">
        <v>985803.76</v>
      </c>
      <c r="Q1119" s="19">
        <v>985803.76</v>
      </c>
      <c r="R1119" s="41">
        <v>985803.76</v>
      </c>
      <c r="S1119" s="42">
        <v>0</v>
      </c>
      <c r="T1119" s="22"/>
      <c r="U1119" s="22"/>
      <c r="V1119" s="41"/>
      <c r="W1119" s="42"/>
      <c r="X1119" s="22"/>
      <c r="Y1119" s="22"/>
      <c r="Z1119" s="41"/>
      <c r="AA1119" s="42"/>
      <c r="AB1119" s="22"/>
      <c r="AC1119" s="22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1648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1648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1648</v>
      </c>
      <c r="B1122" s="37" t="s">
        <v>667</v>
      </c>
      <c r="C1122" s="38" t="s">
        <v>668</v>
      </c>
      <c r="D1122" s="24">
        <f t="shared" si="34"/>
        <v>0</v>
      </c>
      <c r="E1122" s="32">
        <f t="shared" si="35"/>
        <v>10656</v>
      </c>
      <c r="F1122" s="28">
        <v>0</v>
      </c>
      <c r="G1122" s="29">
        <v>0</v>
      </c>
      <c r="H1122" s="22">
        <v>0</v>
      </c>
      <c r="I1122" s="22">
        <v>1170</v>
      </c>
      <c r="J1122" s="41">
        <v>0</v>
      </c>
      <c r="K1122" s="42">
        <v>2080</v>
      </c>
      <c r="L1122" s="22">
        <v>0</v>
      </c>
      <c r="M1122" s="22">
        <v>3120</v>
      </c>
      <c r="N1122" s="41">
        <v>0</v>
      </c>
      <c r="O1122" s="42">
        <v>2206</v>
      </c>
      <c r="P1122" s="22">
        <v>0</v>
      </c>
      <c r="Q1122" s="22">
        <v>2080</v>
      </c>
      <c r="R1122" s="41">
        <v>0</v>
      </c>
      <c r="S1122" s="42">
        <v>0</v>
      </c>
      <c r="T1122" s="22"/>
      <c r="U1122" s="22"/>
      <c r="V1122" s="41"/>
      <c r="W1122" s="42"/>
      <c r="X1122" s="22"/>
      <c r="Y1122" s="22"/>
      <c r="Z1122" s="41"/>
      <c r="AA1122" s="42"/>
      <c r="AB1122" s="22"/>
      <c r="AC1122" s="22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1648</v>
      </c>
      <c r="B1123" s="37" t="s">
        <v>669</v>
      </c>
      <c r="C1123" s="38" t="s">
        <v>670</v>
      </c>
      <c r="D1123" s="24">
        <f t="shared" si="34"/>
        <v>0</v>
      </c>
      <c r="E1123" s="32">
        <f t="shared" si="35"/>
        <v>28671</v>
      </c>
      <c r="F1123" s="28">
        <v>0</v>
      </c>
      <c r="G1123" s="29">
        <v>0</v>
      </c>
      <c r="H1123" s="22">
        <v>0</v>
      </c>
      <c r="I1123" s="22">
        <v>3150</v>
      </c>
      <c r="J1123" s="41">
        <v>0</v>
      </c>
      <c r="K1123" s="42">
        <v>5600</v>
      </c>
      <c r="L1123" s="22">
        <v>0</v>
      </c>
      <c r="M1123" s="22">
        <v>8400</v>
      </c>
      <c r="N1123" s="41">
        <v>0</v>
      </c>
      <c r="O1123" s="42">
        <v>5921</v>
      </c>
      <c r="P1123" s="22">
        <v>0</v>
      </c>
      <c r="Q1123" s="22">
        <v>5600</v>
      </c>
      <c r="R1123" s="41">
        <v>0</v>
      </c>
      <c r="S1123" s="42">
        <v>0</v>
      </c>
      <c r="T1123" s="22"/>
      <c r="U1123" s="22"/>
      <c r="V1123" s="41"/>
      <c r="W1123" s="42"/>
      <c r="X1123" s="22"/>
      <c r="Y1123" s="22"/>
      <c r="Z1123" s="41"/>
      <c r="AA1123" s="42"/>
      <c r="AB1123" s="22"/>
      <c r="AC1123" s="22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1648</v>
      </c>
      <c r="B1124" s="37" t="s">
        <v>671</v>
      </c>
      <c r="C1124" s="38" t="s">
        <v>672</v>
      </c>
      <c r="D1124" s="24">
        <f t="shared" si="34"/>
        <v>0</v>
      </c>
      <c r="E1124" s="32">
        <f t="shared" si="35"/>
        <v>16881</v>
      </c>
      <c r="F1124" s="28">
        <v>0</v>
      </c>
      <c r="G1124" s="29">
        <v>0</v>
      </c>
      <c r="H1124" s="22">
        <v>0</v>
      </c>
      <c r="I1124" s="22">
        <v>1854</v>
      </c>
      <c r="J1124" s="41">
        <v>0</v>
      </c>
      <c r="K1124" s="42">
        <v>3296</v>
      </c>
      <c r="L1124" s="22">
        <v>0</v>
      </c>
      <c r="M1124" s="22">
        <v>4944</v>
      </c>
      <c r="N1124" s="41">
        <v>0</v>
      </c>
      <c r="O1124" s="42">
        <v>3491</v>
      </c>
      <c r="P1124" s="22">
        <v>0</v>
      </c>
      <c r="Q1124" s="22">
        <v>3296</v>
      </c>
      <c r="R1124" s="41">
        <v>0</v>
      </c>
      <c r="S1124" s="42">
        <v>0</v>
      </c>
      <c r="T1124" s="22"/>
      <c r="U1124" s="22"/>
      <c r="V1124" s="41"/>
      <c r="W1124" s="42"/>
      <c r="X1124" s="22"/>
      <c r="Y1124" s="22"/>
      <c r="Z1124" s="41"/>
      <c r="AA1124" s="42"/>
      <c r="AB1124" s="22"/>
      <c r="AC1124" s="22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1648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1648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1648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1648</v>
      </c>
      <c r="B1128" s="37" t="s">
        <v>679</v>
      </c>
      <c r="C1128" s="38" t="s">
        <v>680</v>
      </c>
      <c r="D1128" s="24">
        <f t="shared" si="34"/>
        <v>0</v>
      </c>
      <c r="E1128" s="32">
        <f t="shared" si="35"/>
        <v>69372</v>
      </c>
      <c r="F1128" s="28"/>
      <c r="G1128" s="29"/>
      <c r="H1128" s="19"/>
      <c r="I1128" s="19"/>
      <c r="J1128" s="39"/>
      <c r="K1128" s="40"/>
      <c r="L1128" s="19">
        <v>0</v>
      </c>
      <c r="M1128" s="19">
        <v>69372</v>
      </c>
      <c r="N1128" s="39">
        <v>0</v>
      </c>
      <c r="O1128" s="40">
        <v>0</v>
      </c>
      <c r="P1128" s="22">
        <v>0</v>
      </c>
      <c r="Q1128" s="22">
        <v>0</v>
      </c>
      <c r="R1128" s="39">
        <v>0</v>
      </c>
      <c r="S1128" s="40">
        <v>0</v>
      </c>
      <c r="T1128" s="19"/>
      <c r="U1128" s="19"/>
      <c r="V1128" s="39"/>
      <c r="W1128" s="40"/>
      <c r="X1128" s="19"/>
      <c r="Y1128" s="19"/>
      <c r="Z1128" s="39"/>
      <c r="AA1128" s="40"/>
      <c r="AB1128" s="19"/>
      <c r="AC1128" s="19"/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1648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1648</v>
      </c>
      <c r="B1130" s="37" t="s">
        <v>683</v>
      </c>
      <c r="C1130" s="38" t="s">
        <v>684</v>
      </c>
      <c r="D1130" s="24">
        <f t="shared" si="34"/>
        <v>0</v>
      </c>
      <c r="E1130" s="32">
        <f t="shared" si="35"/>
        <v>0</v>
      </c>
      <c r="F1130" s="28"/>
      <c r="G1130" s="29"/>
      <c r="H1130" s="22"/>
      <c r="I1130" s="22"/>
      <c r="J1130" s="41"/>
      <c r="K1130" s="42"/>
      <c r="L1130" s="22"/>
      <c r="M1130" s="22"/>
      <c r="N1130" s="41"/>
      <c r="O1130" s="42"/>
      <c r="P1130" s="22"/>
      <c r="Q1130" s="22"/>
      <c r="R1130" s="41"/>
      <c r="S1130" s="42"/>
      <c r="T1130" s="22"/>
      <c r="U1130" s="22"/>
      <c r="V1130" s="41"/>
      <c r="W1130" s="42"/>
      <c r="X1130" s="22"/>
      <c r="Y1130" s="22"/>
      <c r="Z1130" s="41"/>
      <c r="AA1130" s="42"/>
      <c r="AB1130" s="22"/>
      <c r="AC1130" s="22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1648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1648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1648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1648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1648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1648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1648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1648</v>
      </c>
      <c r="B1138" s="37" t="s">
        <v>699</v>
      </c>
      <c r="C1138" s="38" t="s">
        <v>700</v>
      </c>
      <c r="D1138" s="24">
        <f t="shared" si="34"/>
        <v>917419.81</v>
      </c>
      <c r="E1138" s="32">
        <f t="shared" si="35"/>
        <v>2331005.19</v>
      </c>
      <c r="F1138" s="28">
        <v>0</v>
      </c>
      <c r="G1138" s="29">
        <v>500000</v>
      </c>
      <c r="H1138" s="19">
        <v>0</v>
      </c>
      <c r="I1138" s="19">
        <v>0</v>
      </c>
      <c r="J1138" s="39">
        <v>0</v>
      </c>
      <c r="K1138" s="40">
        <v>752400</v>
      </c>
      <c r="L1138" s="19">
        <v>519578.31</v>
      </c>
      <c r="M1138" s="19">
        <v>51000</v>
      </c>
      <c r="N1138" s="39">
        <v>4012.15</v>
      </c>
      <c r="O1138" s="40">
        <v>426594</v>
      </c>
      <c r="P1138" s="22">
        <v>293837.84999999998</v>
      </c>
      <c r="Q1138" s="22">
        <v>269016.21999999997</v>
      </c>
      <c r="R1138" s="39">
        <v>99991.5</v>
      </c>
      <c r="S1138" s="40">
        <v>331994.96999999997</v>
      </c>
      <c r="T1138" s="19"/>
      <c r="U1138" s="19"/>
      <c r="V1138" s="39"/>
      <c r="W1138" s="40"/>
      <c r="X1138" s="19"/>
      <c r="Y1138" s="19"/>
      <c r="Z1138" s="39"/>
      <c r="AA1138" s="40"/>
      <c r="AB1138" s="19"/>
      <c r="AC1138" s="19"/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1648</v>
      </c>
      <c r="B1139" s="37" t="s">
        <v>701</v>
      </c>
      <c r="C1139" s="38" t="s">
        <v>702</v>
      </c>
      <c r="D1139" s="24">
        <f t="shared" si="34"/>
        <v>108499.5</v>
      </c>
      <c r="E1139" s="32">
        <f t="shared" si="35"/>
        <v>133780.01999999999</v>
      </c>
      <c r="F1139" s="28">
        <v>16168.79</v>
      </c>
      <c r="G1139" s="29">
        <v>37500.019999999997</v>
      </c>
      <c r="H1139" s="22">
        <v>14431.79</v>
      </c>
      <c r="I1139" s="22">
        <v>28000</v>
      </c>
      <c r="J1139" s="41">
        <v>15586.46</v>
      </c>
      <c r="K1139" s="42">
        <v>13280</v>
      </c>
      <c r="L1139" s="22">
        <v>15119.75</v>
      </c>
      <c r="M1139" s="22">
        <v>0</v>
      </c>
      <c r="N1139" s="41">
        <v>15119.79</v>
      </c>
      <c r="O1139" s="42">
        <v>55000</v>
      </c>
      <c r="P1139" s="19">
        <v>16036.46</v>
      </c>
      <c r="Q1139" s="19">
        <v>0</v>
      </c>
      <c r="R1139" s="41">
        <v>16036.46</v>
      </c>
      <c r="S1139" s="42">
        <v>0</v>
      </c>
      <c r="T1139" s="22"/>
      <c r="U1139" s="22"/>
      <c r="V1139" s="41"/>
      <c r="W1139" s="42"/>
      <c r="X1139" s="22"/>
      <c r="Y1139" s="22"/>
      <c r="Z1139" s="41"/>
      <c r="AA1139" s="42"/>
      <c r="AB1139" s="22"/>
      <c r="AC1139" s="22"/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1648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1648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/>
      <c r="AC1141" s="22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1648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>
        <v>0</v>
      </c>
      <c r="S1142" s="42">
        <v>0</v>
      </c>
      <c r="T1142" s="22"/>
      <c r="U1142" s="22"/>
      <c r="V1142" s="41"/>
      <c r="W1142" s="42"/>
      <c r="X1142" s="22"/>
      <c r="Y1142" s="22"/>
      <c r="Z1142" s="41"/>
      <c r="AA1142" s="42"/>
      <c r="AB1142" s="22"/>
      <c r="AC1142" s="22"/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1648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>
        <v>0</v>
      </c>
      <c r="S1143" s="40">
        <v>0</v>
      </c>
      <c r="T1143" s="19"/>
      <c r="U1143" s="19"/>
      <c r="V1143" s="39"/>
      <c r="W1143" s="40"/>
      <c r="X1143" s="19"/>
      <c r="Y1143" s="19"/>
      <c r="Z1143" s="39"/>
      <c r="AA1143" s="40"/>
      <c r="AB1143" s="19"/>
      <c r="AC1143" s="19"/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1648</v>
      </c>
      <c r="B1144" s="37" t="s">
        <v>711</v>
      </c>
      <c r="C1144" s="38" t="s">
        <v>712</v>
      </c>
      <c r="D1144" s="24">
        <f t="shared" si="34"/>
        <v>3844550.02</v>
      </c>
      <c r="E1144" s="32">
        <f t="shared" si="35"/>
        <v>954338.54</v>
      </c>
      <c r="F1144" s="28">
        <v>8500.02</v>
      </c>
      <c r="G1144" s="29">
        <v>680537.91</v>
      </c>
      <c r="H1144" s="19">
        <v>2756050</v>
      </c>
      <c r="I1144" s="19">
        <v>0</v>
      </c>
      <c r="J1144" s="39">
        <v>0</v>
      </c>
      <c r="K1144" s="40">
        <v>200099.83</v>
      </c>
      <c r="L1144" s="19">
        <v>0</v>
      </c>
      <c r="M1144" s="19">
        <v>0</v>
      </c>
      <c r="N1144" s="39">
        <v>1080000</v>
      </c>
      <c r="O1144" s="40">
        <v>68700.800000000003</v>
      </c>
      <c r="P1144" s="19">
        <v>0</v>
      </c>
      <c r="Q1144" s="19">
        <v>5000</v>
      </c>
      <c r="R1144" s="39">
        <v>0</v>
      </c>
      <c r="S1144" s="40">
        <v>0</v>
      </c>
      <c r="T1144" s="19"/>
      <c r="U1144" s="19"/>
      <c r="V1144" s="39"/>
      <c r="W1144" s="40"/>
      <c r="X1144" s="19"/>
      <c r="Y1144" s="19"/>
      <c r="Z1144" s="39"/>
      <c r="AA1144" s="40"/>
      <c r="AB1144" s="19"/>
      <c r="AC1144" s="19"/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1648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1648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>
        <v>0</v>
      </c>
      <c r="S1146" s="40">
        <v>0</v>
      </c>
      <c r="T1146" s="19"/>
      <c r="U1146" s="19"/>
      <c r="V1146" s="39"/>
      <c r="W1146" s="40"/>
      <c r="X1146" s="19"/>
      <c r="Y1146" s="19"/>
      <c r="Z1146" s="39"/>
      <c r="AA1146" s="40"/>
      <c r="AB1146" s="19"/>
      <c r="AC1146" s="19"/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1648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1648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1648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1648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1648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1648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1648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1648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1648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1648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1648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1648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1648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1648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1648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1648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1648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1648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1648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/>
      <c r="Y1165" s="22"/>
      <c r="Z1165" s="41"/>
      <c r="AA1165" s="42"/>
      <c r="AB1165" s="22"/>
      <c r="AC1165" s="22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1648</v>
      </c>
      <c r="B1166" s="37" t="s">
        <v>755</v>
      </c>
      <c r="C1166" s="38" t="s">
        <v>756</v>
      </c>
      <c r="D1166" s="24">
        <f t="shared" si="36"/>
        <v>3200</v>
      </c>
      <c r="E1166" s="32">
        <f t="shared" si="37"/>
        <v>113400</v>
      </c>
      <c r="F1166" s="28"/>
      <c r="G1166" s="29"/>
      <c r="H1166" s="19">
        <v>0</v>
      </c>
      <c r="I1166" s="19">
        <v>21200</v>
      </c>
      <c r="J1166" s="39">
        <v>0</v>
      </c>
      <c r="K1166" s="40">
        <v>30450</v>
      </c>
      <c r="L1166" s="19">
        <v>200</v>
      </c>
      <c r="M1166" s="19">
        <v>19950</v>
      </c>
      <c r="N1166" s="39">
        <v>0</v>
      </c>
      <c r="O1166" s="40">
        <v>16650</v>
      </c>
      <c r="P1166" s="22">
        <v>0</v>
      </c>
      <c r="Q1166" s="22">
        <v>3000</v>
      </c>
      <c r="R1166" s="39">
        <v>3000</v>
      </c>
      <c r="S1166" s="40">
        <v>22150</v>
      </c>
      <c r="T1166" s="19"/>
      <c r="U1166" s="19"/>
      <c r="V1166" s="39"/>
      <c r="W1166" s="40"/>
      <c r="X1166" s="19"/>
      <c r="Y1166" s="19"/>
      <c r="Z1166" s="39"/>
      <c r="AA1166" s="40"/>
      <c r="AB1166" s="19"/>
      <c r="AC1166" s="19"/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1648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80382</v>
      </c>
      <c r="F1167" s="30"/>
      <c r="G1167" s="31"/>
      <c r="H1167" s="22">
        <v>0</v>
      </c>
      <c r="I1167" s="22">
        <v>1225</v>
      </c>
      <c r="J1167" s="41">
        <v>0</v>
      </c>
      <c r="K1167" s="42">
        <v>449.4</v>
      </c>
      <c r="L1167" s="22">
        <v>0</v>
      </c>
      <c r="M1167" s="22">
        <v>0</v>
      </c>
      <c r="N1167" s="41">
        <v>0</v>
      </c>
      <c r="O1167" s="42">
        <v>0</v>
      </c>
      <c r="P1167" s="19">
        <v>0</v>
      </c>
      <c r="Q1167" s="19">
        <v>69360</v>
      </c>
      <c r="R1167" s="41">
        <v>0</v>
      </c>
      <c r="S1167" s="42">
        <v>9347.6</v>
      </c>
      <c r="T1167" s="22"/>
      <c r="U1167" s="22"/>
      <c r="V1167" s="41"/>
      <c r="W1167" s="42"/>
      <c r="X1167" s="22"/>
      <c r="Y1167" s="22"/>
      <c r="Z1167" s="41"/>
      <c r="AA1167" s="42"/>
      <c r="AB1167" s="22"/>
      <c r="AC1167" s="22"/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1648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1648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0</v>
      </c>
      <c r="F1169" s="28"/>
      <c r="G1169" s="29"/>
      <c r="H1169" s="19"/>
      <c r="I1169" s="19"/>
      <c r="J1169" s="39"/>
      <c r="K1169" s="40"/>
      <c r="L1169" s="19"/>
      <c r="M1169" s="19"/>
      <c r="N1169" s="39"/>
      <c r="O1169" s="40"/>
      <c r="P1169" s="22"/>
      <c r="Q1169" s="22"/>
      <c r="R1169" s="39"/>
      <c r="S1169" s="40"/>
      <c r="T1169" s="19"/>
      <c r="U1169" s="19"/>
      <c r="V1169" s="39"/>
      <c r="W1169" s="40"/>
      <c r="X1169" s="19"/>
      <c r="Y1169" s="19"/>
      <c r="Z1169" s="39"/>
      <c r="AA1169" s="40"/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1648</v>
      </c>
      <c r="B1170" s="37" t="s">
        <v>763</v>
      </c>
      <c r="C1170" s="38" t="s">
        <v>764</v>
      </c>
      <c r="D1170" s="24">
        <f t="shared" si="36"/>
        <v>81343</v>
      </c>
      <c r="E1170" s="32">
        <f t="shared" si="37"/>
        <v>1855801</v>
      </c>
      <c r="F1170" s="28">
        <v>360</v>
      </c>
      <c r="G1170" s="29">
        <v>352461</v>
      </c>
      <c r="H1170" s="19">
        <v>2511</v>
      </c>
      <c r="I1170" s="19">
        <v>241976</v>
      </c>
      <c r="J1170" s="39">
        <v>1715</v>
      </c>
      <c r="K1170" s="40">
        <v>309351</v>
      </c>
      <c r="L1170" s="19">
        <v>61892</v>
      </c>
      <c r="M1170" s="19">
        <v>336132</v>
      </c>
      <c r="N1170" s="39">
        <v>6749</v>
      </c>
      <c r="O1170" s="40">
        <v>222353</v>
      </c>
      <c r="P1170" s="19">
        <v>1725</v>
      </c>
      <c r="Q1170" s="19">
        <v>251203</v>
      </c>
      <c r="R1170" s="39">
        <v>6391</v>
      </c>
      <c r="S1170" s="40">
        <v>142325</v>
      </c>
      <c r="T1170" s="19"/>
      <c r="U1170" s="19"/>
      <c r="V1170" s="39"/>
      <c r="W1170" s="40"/>
      <c r="X1170" s="19"/>
      <c r="Y1170" s="19"/>
      <c r="Z1170" s="39"/>
      <c r="AA1170" s="40"/>
      <c r="AB1170" s="19"/>
      <c r="AC1170" s="19"/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1648</v>
      </c>
      <c r="B1171" s="37" t="s">
        <v>765</v>
      </c>
      <c r="C1171" s="38" t="s">
        <v>766</v>
      </c>
      <c r="D1171" s="24">
        <f t="shared" si="36"/>
        <v>100629</v>
      </c>
      <c r="E1171" s="32">
        <f t="shared" si="37"/>
        <v>842740</v>
      </c>
      <c r="F1171" s="28">
        <v>0</v>
      </c>
      <c r="G1171" s="29">
        <v>100467</v>
      </c>
      <c r="H1171" s="19">
        <v>54615</v>
      </c>
      <c r="I1171" s="19">
        <v>118866</v>
      </c>
      <c r="J1171" s="39">
        <v>2792</v>
      </c>
      <c r="K1171" s="40">
        <v>127208</v>
      </c>
      <c r="L1171" s="19">
        <v>0</v>
      </c>
      <c r="M1171" s="19">
        <v>204769</v>
      </c>
      <c r="N1171" s="39">
        <v>10189</v>
      </c>
      <c r="O1171" s="40">
        <v>76031</v>
      </c>
      <c r="P1171" s="19">
        <v>24159</v>
      </c>
      <c r="Q1171" s="19">
        <v>116521</v>
      </c>
      <c r="R1171" s="39">
        <v>8874</v>
      </c>
      <c r="S1171" s="40">
        <v>98878</v>
      </c>
      <c r="T1171" s="19"/>
      <c r="U1171" s="19"/>
      <c r="V1171" s="39"/>
      <c r="W1171" s="40"/>
      <c r="X1171" s="19"/>
      <c r="Y1171" s="19"/>
      <c r="Z1171" s="39"/>
      <c r="AA1171" s="40"/>
      <c r="AB1171" s="19"/>
      <c r="AC1171" s="19"/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1648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1648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1648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1648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1648</v>
      </c>
      <c r="B1176" s="37" t="s">
        <v>775</v>
      </c>
      <c r="C1176" s="38" t="s">
        <v>776</v>
      </c>
      <c r="D1176" s="24">
        <f t="shared" si="36"/>
        <v>52099.5</v>
      </c>
      <c r="E1176" s="32">
        <f t="shared" si="37"/>
        <v>3767769</v>
      </c>
      <c r="F1176" s="28">
        <v>0</v>
      </c>
      <c r="G1176" s="29">
        <v>700768</v>
      </c>
      <c r="H1176" s="19">
        <v>0</v>
      </c>
      <c r="I1176" s="19">
        <v>641080</v>
      </c>
      <c r="J1176" s="39">
        <v>7733</v>
      </c>
      <c r="K1176" s="40">
        <v>535612</v>
      </c>
      <c r="L1176" s="19">
        <v>9696</v>
      </c>
      <c r="M1176" s="19">
        <v>614660</v>
      </c>
      <c r="N1176" s="39">
        <v>8883</v>
      </c>
      <c r="O1176" s="40">
        <v>524490</v>
      </c>
      <c r="P1176" s="22">
        <v>24237.5</v>
      </c>
      <c r="Q1176" s="22">
        <v>473496</v>
      </c>
      <c r="R1176" s="39">
        <v>1550</v>
      </c>
      <c r="S1176" s="40">
        <v>277663</v>
      </c>
      <c r="T1176" s="19"/>
      <c r="U1176" s="19"/>
      <c r="V1176" s="39"/>
      <c r="W1176" s="40"/>
      <c r="X1176" s="19"/>
      <c r="Y1176" s="19"/>
      <c r="Z1176" s="39"/>
      <c r="AA1176" s="40"/>
      <c r="AB1176" s="19"/>
      <c r="AC1176" s="19"/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1648</v>
      </c>
      <c r="B1177" s="37" t="s">
        <v>777</v>
      </c>
      <c r="C1177" s="38" t="s">
        <v>778</v>
      </c>
      <c r="D1177" s="24">
        <f t="shared" si="36"/>
        <v>0</v>
      </c>
      <c r="E1177" s="32">
        <f t="shared" si="37"/>
        <v>1311182</v>
      </c>
      <c r="F1177" s="28">
        <v>0</v>
      </c>
      <c r="G1177" s="29">
        <v>108252</v>
      </c>
      <c r="H1177" s="19">
        <v>0</v>
      </c>
      <c r="I1177" s="19">
        <v>289902</v>
      </c>
      <c r="J1177" s="39">
        <v>0</v>
      </c>
      <c r="K1177" s="40">
        <v>148924</v>
      </c>
      <c r="L1177" s="19">
        <v>0</v>
      </c>
      <c r="M1177" s="19">
        <v>275027</v>
      </c>
      <c r="N1177" s="39">
        <v>0</v>
      </c>
      <c r="O1177" s="40">
        <v>153404</v>
      </c>
      <c r="P1177" s="19">
        <v>0</v>
      </c>
      <c r="Q1177" s="19">
        <v>187976</v>
      </c>
      <c r="R1177" s="39">
        <v>0</v>
      </c>
      <c r="S1177" s="40">
        <v>147697</v>
      </c>
      <c r="T1177" s="19"/>
      <c r="U1177" s="19"/>
      <c r="V1177" s="39"/>
      <c r="W1177" s="40"/>
      <c r="X1177" s="19"/>
      <c r="Y1177" s="19"/>
      <c r="Z1177" s="39"/>
      <c r="AA1177" s="40"/>
      <c r="AB1177" s="19"/>
      <c r="AC1177" s="19"/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1648</v>
      </c>
      <c r="B1178" s="37" t="s">
        <v>779</v>
      </c>
      <c r="C1178" s="38" t="s">
        <v>780</v>
      </c>
      <c r="D1178" s="24">
        <f t="shared" si="36"/>
        <v>242815.39999999997</v>
      </c>
      <c r="E1178" s="32">
        <f t="shared" si="37"/>
        <v>0</v>
      </c>
      <c r="F1178" s="28">
        <v>29416.54</v>
      </c>
      <c r="G1178" s="29">
        <v>0</v>
      </c>
      <c r="H1178" s="19">
        <v>15420.82</v>
      </c>
      <c r="I1178" s="19">
        <v>0</v>
      </c>
      <c r="J1178" s="39">
        <v>83226.45</v>
      </c>
      <c r="K1178" s="40">
        <v>0</v>
      </c>
      <c r="L1178" s="19">
        <v>24725.24</v>
      </c>
      <c r="M1178" s="19">
        <v>0</v>
      </c>
      <c r="N1178" s="39">
        <v>6894.65</v>
      </c>
      <c r="O1178" s="40">
        <v>0</v>
      </c>
      <c r="P1178" s="19">
        <v>59730.46</v>
      </c>
      <c r="Q1178" s="19">
        <v>0</v>
      </c>
      <c r="R1178" s="39">
        <v>23401.24</v>
      </c>
      <c r="S1178" s="40">
        <v>0</v>
      </c>
      <c r="T1178" s="19"/>
      <c r="U1178" s="19"/>
      <c r="V1178" s="39"/>
      <c r="W1178" s="40"/>
      <c r="X1178" s="19"/>
      <c r="Y1178" s="19"/>
      <c r="Z1178" s="39"/>
      <c r="AA1178" s="40"/>
      <c r="AB1178" s="19"/>
      <c r="AC1178" s="19"/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1648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291395.48</v>
      </c>
      <c r="F1179" s="28">
        <v>0</v>
      </c>
      <c r="G1179" s="29">
        <v>20379.03</v>
      </c>
      <c r="H1179" s="19">
        <v>0</v>
      </c>
      <c r="I1179" s="19">
        <v>14037.41</v>
      </c>
      <c r="J1179" s="39">
        <v>0</v>
      </c>
      <c r="K1179" s="40">
        <v>25741.41</v>
      </c>
      <c r="L1179" s="19">
        <v>0</v>
      </c>
      <c r="M1179" s="19">
        <v>30661.93</v>
      </c>
      <c r="N1179" s="39">
        <v>0</v>
      </c>
      <c r="O1179" s="40">
        <v>114832.51</v>
      </c>
      <c r="P1179" s="19">
        <v>0</v>
      </c>
      <c r="Q1179" s="19">
        <v>49596.86</v>
      </c>
      <c r="R1179" s="39">
        <v>0</v>
      </c>
      <c r="S1179" s="40">
        <v>36146.33</v>
      </c>
      <c r="T1179" s="19"/>
      <c r="U1179" s="19"/>
      <c r="V1179" s="39"/>
      <c r="W1179" s="40"/>
      <c r="X1179" s="19"/>
      <c r="Y1179" s="19"/>
      <c r="Z1179" s="39"/>
      <c r="AA1179" s="40"/>
      <c r="AB1179" s="19"/>
      <c r="AC1179" s="19"/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1648</v>
      </c>
      <c r="B1180" s="37" t="s">
        <v>783</v>
      </c>
      <c r="C1180" s="38" t="s">
        <v>784</v>
      </c>
      <c r="D1180" s="24">
        <f t="shared" si="36"/>
        <v>310</v>
      </c>
      <c r="E1180" s="32">
        <f t="shared" si="37"/>
        <v>73842</v>
      </c>
      <c r="F1180" s="28">
        <v>0</v>
      </c>
      <c r="G1180" s="29">
        <v>10106</v>
      </c>
      <c r="H1180" s="19">
        <v>0</v>
      </c>
      <c r="I1180" s="19">
        <v>8284</v>
      </c>
      <c r="J1180" s="39">
        <v>0</v>
      </c>
      <c r="K1180" s="40">
        <v>12026</v>
      </c>
      <c r="L1180" s="19">
        <v>115</v>
      </c>
      <c r="M1180" s="19">
        <v>15364</v>
      </c>
      <c r="N1180" s="39">
        <v>0</v>
      </c>
      <c r="O1180" s="40">
        <v>18840</v>
      </c>
      <c r="P1180" s="19">
        <v>195</v>
      </c>
      <c r="Q1180" s="19">
        <v>3702</v>
      </c>
      <c r="R1180" s="39">
        <v>0</v>
      </c>
      <c r="S1180" s="40">
        <v>5520</v>
      </c>
      <c r="T1180" s="19"/>
      <c r="U1180" s="19"/>
      <c r="V1180" s="39"/>
      <c r="W1180" s="40"/>
      <c r="X1180" s="19"/>
      <c r="Y1180" s="19"/>
      <c r="Z1180" s="39"/>
      <c r="AA1180" s="40"/>
      <c r="AB1180" s="19"/>
      <c r="AC1180" s="19"/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1648</v>
      </c>
      <c r="B1181" s="37" t="s">
        <v>785</v>
      </c>
      <c r="C1181" s="38" t="s">
        <v>786</v>
      </c>
      <c r="D1181" s="24">
        <f t="shared" si="36"/>
        <v>55</v>
      </c>
      <c r="E1181" s="32">
        <f t="shared" si="37"/>
        <v>56625</v>
      </c>
      <c r="F1181" s="28">
        <v>0</v>
      </c>
      <c r="G1181" s="29">
        <v>7875</v>
      </c>
      <c r="H1181" s="19">
        <v>0</v>
      </c>
      <c r="I1181" s="19">
        <v>7654</v>
      </c>
      <c r="J1181" s="39">
        <v>0</v>
      </c>
      <c r="K1181" s="40">
        <v>10170</v>
      </c>
      <c r="L1181" s="19">
        <v>0</v>
      </c>
      <c r="M1181" s="19">
        <v>12779</v>
      </c>
      <c r="N1181" s="39">
        <v>0</v>
      </c>
      <c r="O1181" s="40">
        <v>4128</v>
      </c>
      <c r="P1181" s="19">
        <v>55</v>
      </c>
      <c r="Q1181" s="19">
        <v>7900</v>
      </c>
      <c r="R1181" s="39">
        <v>0</v>
      </c>
      <c r="S1181" s="40">
        <v>6119</v>
      </c>
      <c r="T1181" s="19"/>
      <c r="U1181" s="19"/>
      <c r="V1181" s="39"/>
      <c r="W1181" s="40"/>
      <c r="X1181" s="19"/>
      <c r="Y1181" s="19"/>
      <c r="Z1181" s="39"/>
      <c r="AA1181" s="40"/>
      <c r="AB1181" s="19"/>
      <c r="AC1181" s="19"/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1648</v>
      </c>
      <c r="B1182" s="37" t="s">
        <v>787</v>
      </c>
      <c r="C1182" s="38" t="s">
        <v>788</v>
      </c>
      <c r="D1182" s="24">
        <f t="shared" si="36"/>
        <v>4405</v>
      </c>
      <c r="E1182" s="32">
        <f t="shared" si="37"/>
        <v>487833.25</v>
      </c>
      <c r="F1182" s="28">
        <v>450</v>
      </c>
      <c r="G1182" s="29">
        <v>73040</v>
      </c>
      <c r="H1182" s="19">
        <v>0</v>
      </c>
      <c r="I1182" s="19">
        <v>75621</v>
      </c>
      <c r="J1182" s="39">
        <v>3500</v>
      </c>
      <c r="K1182" s="40">
        <v>63654</v>
      </c>
      <c r="L1182" s="19">
        <v>0</v>
      </c>
      <c r="M1182" s="19">
        <v>78005.25</v>
      </c>
      <c r="N1182" s="39">
        <v>0</v>
      </c>
      <c r="O1182" s="40">
        <v>73536.5</v>
      </c>
      <c r="P1182" s="19">
        <v>455</v>
      </c>
      <c r="Q1182" s="19">
        <v>75426.5</v>
      </c>
      <c r="R1182" s="39">
        <v>0</v>
      </c>
      <c r="S1182" s="40">
        <v>48550</v>
      </c>
      <c r="T1182" s="19"/>
      <c r="U1182" s="19"/>
      <c r="V1182" s="39"/>
      <c r="W1182" s="40"/>
      <c r="X1182" s="19"/>
      <c r="Y1182" s="19"/>
      <c r="Z1182" s="39"/>
      <c r="AA1182" s="40"/>
      <c r="AB1182" s="19"/>
      <c r="AC1182" s="19"/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1648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127902</v>
      </c>
      <c r="F1183" s="28">
        <v>0</v>
      </c>
      <c r="G1183" s="29">
        <v>15825</v>
      </c>
      <c r="H1183" s="19">
        <v>0</v>
      </c>
      <c r="I1183" s="19">
        <v>16895</v>
      </c>
      <c r="J1183" s="39">
        <v>0</v>
      </c>
      <c r="K1183" s="40">
        <v>30323</v>
      </c>
      <c r="L1183" s="19">
        <v>0</v>
      </c>
      <c r="M1183" s="19">
        <v>0</v>
      </c>
      <c r="N1183" s="39">
        <v>0</v>
      </c>
      <c r="O1183" s="40">
        <v>7437</v>
      </c>
      <c r="P1183" s="19">
        <v>0</v>
      </c>
      <c r="Q1183" s="19">
        <v>15275</v>
      </c>
      <c r="R1183" s="39">
        <v>0</v>
      </c>
      <c r="S1183" s="40">
        <v>42147</v>
      </c>
      <c r="T1183" s="19"/>
      <c r="U1183" s="19"/>
      <c r="V1183" s="39"/>
      <c r="W1183" s="40"/>
      <c r="X1183" s="19"/>
      <c r="Y1183" s="19"/>
      <c r="Z1183" s="39"/>
      <c r="AA1183" s="40"/>
      <c r="AB1183" s="19"/>
      <c r="AC1183" s="19"/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1648</v>
      </c>
      <c r="B1184" s="37" t="s">
        <v>791</v>
      </c>
      <c r="C1184" s="38" t="s">
        <v>792</v>
      </c>
      <c r="D1184" s="24">
        <f t="shared" si="36"/>
        <v>17478.560000000001</v>
      </c>
      <c r="E1184" s="32">
        <f t="shared" si="37"/>
        <v>0</v>
      </c>
      <c r="F1184" s="28">
        <v>1141.3599999999999</v>
      </c>
      <c r="G1184" s="29">
        <v>0</v>
      </c>
      <c r="H1184" s="19">
        <v>435.19</v>
      </c>
      <c r="I1184" s="19">
        <v>0</v>
      </c>
      <c r="J1184" s="39">
        <v>9715.35</v>
      </c>
      <c r="K1184" s="40">
        <v>0</v>
      </c>
      <c r="L1184" s="19">
        <v>0</v>
      </c>
      <c r="M1184" s="19">
        <v>0</v>
      </c>
      <c r="N1184" s="39">
        <v>976.44</v>
      </c>
      <c r="O1184" s="40">
        <v>0</v>
      </c>
      <c r="P1184" s="19">
        <v>0</v>
      </c>
      <c r="Q1184" s="19">
        <v>0</v>
      </c>
      <c r="R1184" s="39">
        <v>5210.22</v>
      </c>
      <c r="S1184" s="40">
        <v>0</v>
      </c>
      <c r="T1184" s="19"/>
      <c r="U1184" s="19"/>
      <c r="V1184" s="39"/>
      <c r="W1184" s="40"/>
      <c r="X1184" s="19"/>
      <c r="Y1184" s="19"/>
      <c r="Z1184" s="39"/>
      <c r="AA1184" s="40"/>
      <c r="AB1184" s="19"/>
      <c r="AC1184" s="19"/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1648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17926.599999999999</v>
      </c>
      <c r="F1185" s="28">
        <v>0</v>
      </c>
      <c r="G1185" s="29">
        <v>326.8</v>
      </c>
      <c r="H1185" s="19">
        <v>0</v>
      </c>
      <c r="I1185" s="19">
        <v>0</v>
      </c>
      <c r="J1185" s="39">
        <v>0</v>
      </c>
      <c r="K1185" s="40">
        <v>2175.81</v>
      </c>
      <c r="L1185" s="19">
        <v>0</v>
      </c>
      <c r="M1185" s="19">
        <v>2044.14</v>
      </c>
      <c r="N1185" s="39">
        <v>0</v>
      </c>
      <c r="O1185" s="40">
        <v>0</v>
      </c>
      <c r="P1185" s="19">
        <v>0</v>
      </c>
      <c r="Q1185" s="19">
        <v>5761.28</v>
      </c>
      <c r="R1185" s="39">
        <v>0</v>
      </c>
      <c r="S1185" s="40">
        <v>7618.57</v>
      </c>
      <c r="T1185" s="19"/>
      <c r="U1185" s="19"/>
      <c r="V1185" s="39"/>
      <c r="W1185" s="40"/>
      <c r="X1185" s="19"/>
      <c r="Y1185" s="19"/>
      <c r="Z1185" s="39"/>
      <c r="AA1185" s="40"/>
      <c r="AB1185" s="19"/>
      <c r="AC1185" s="19"/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1648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21167</v>
      </c>
      <c r="F1186" s="30">
        <v>0</v>
      </c>
      <c r="G1186" s="31">
        <v>2423</v>
      </c>
      <c r="H1186" s="22">
        <v>0</v>
      </c>
      <c r="I1186" s="22">
        <v>5781</v>
      </c>
      <c r="J1186" s="41">
        <v>0</v>
      </c>
      <c r="K1186" s="42">
        <v>2868</v>
      </c>
      <c r="L1186" s="22">
        <v>0</v>
      </c>
      <c r="M1186" s="22">
        <v>6098</v>
      </c>
      <c r="N1186" s="41">
        <v>0</v>
      </c>
      <c r="O1186" s="42">
        <v>1577</v>
      </c>
      <c r="P1186" s="19">
        <v>0</v>
      </c>
      <c r="Q1186" s="19">
        <v>500</v>
      </c>
      <c r="R1186" s="41">
        <v>0</v>
      </c>
      <c r="S1186" s="42">
        <v>1920</v>
      </c>
      <c r="T1186" s="22"/>
      <c r="U1186" s="22"/>
      <c r="V1186" s="41"/>
      <c r="W1186" s="42"/>
      <c r="X1186" s="22"/>
      <c r="Y1186" s="22"/>
      <c r="Z1186" s="41"/>
      <c r="AA1186" s="42"/>
      <c r="AB1186" s="22"/>
      <c r="AC1186" s="22"/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1648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0</v>
      </c>
      <c r="F1187" s="30"/>
      <c r="G1187" s="31"/>
      <c r="H1187" s="22"/>
      <c r="I1187" s="22"/>
      <c r="J1187" s="41"/>
      <c r="K1187" s="42"/>
      <c r="L1187" s="22"/>
      <c r="M1187" s="22"/>
      <c r="N1187" s="41"/>
      <c r="O1187" s="42"/>
      <c r="P1187" s="22"/>
      <c r="Q1187" s="22"/>
      <c r="R1187" s="41"/>
      <c r="S1187" s="42"/>
      <c r="T1187" s="22"/>
      <c r="U1187" s="22"/>
      <c r="V1187" s="41"/>
      <c r="W1187" s="42"/>
      <c r="X1187" s="22"/>
      <c r="Y1187" s="22"/>
      <c r="Z1187" s="41"/>
      <c r="AA1187" s="42"/>
      <c r="AB1187" s="22"/>
      <c r="AC1187" s="22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1648</v>
      </c>
      <c r="B1188" s="37" t="s">
        <v>799</v>
      </c>
      <c r="C1188" s="38" t="s">
        <v>800</v>
      </c>
      <c r="D1188" s="24">
        <f t="shared" si="36"/>
        <v>0</v>
      </c>
      <c r="E1188" s="32">
        <f t="shared" si="37"/>
        <v>0</v>
      </c>
      <c r="F1188" s="30"/>
      <c r="G1188" s="31"/>
      <c r="H1188" s="22"/>
      <c r="I1188" s="22"/>
      <c r="J1188" s="41"/>
      <c r="K1188" s="42"/>
      <c r="L1188" s="22"/>
      <c r="M1188" s="22"/>
      <c r="N1188" s="41"/>
      <c r="O1188" s="42"/>
      <c r="P1188" s="22"/>
      <c r="Q1188" s="22"/>
      <c r="R1188" s="41"/>
      <c r="S1188" s="42"/>
      <c r="T1188" s="22"/>
      <c r="U1188" s="22"/>
      <c r="V1188" s="41"/>
      <c r="W1188" s="42"/>
      <c r="X1188" s="22"/>
      <c r="Y1188" s="22"/>
      <c r="Z1188" s="41"/>
      <c r="AA1188" s="42"/>
      <c r="AB1188" s="22"/>
      <c r="AC1188" s="22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1648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0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/>
      <c r="Q1189" s="22"/>
      <c r="R1189" s="41"/>
      <c r="S1189" s="42"/>
      <c r="T1189" s="22"/>
      <c r="U1189" s="22"/>
      <c r="V1189" s="41"/>
      <c r="W1189" s="42"/>
      <c r="X1189" s="22"/>
      <c r="Y1189" s="22"/>
      <c r="Z1189" s="41"/>
      <c r="AA1189" s="42"/>
      <c r="AB1189" s="22"/>
      <c r="AC1189" s="22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1648</v>
      </c>
      <c r="B1190" s="37" t="s">
        <v>803</v>
      </c>
      <c r="C1190" s="38" t="s">
        <v>804</v>
      </c>
      <c r="D1190" s="24">
        <f t="shared" si="36"/>
        <v>0</v>
      </c>
      <c r="E1190" s="32">
        <f t="shared" si="37"/>
        <v>30704400</v>
      </c>
      <c r="F1190" s="28">
        <v>0</v>
      </c>
      <c r="G1190" s="29">
        <v>4530168</v>
      </c>
      <c r="H1190" s="19">
        <v>0</v>
      </c>
      <c r="I1190" s="19">
        <v>4096699</v>
      </c>
      <c r="J1190" s="39">
        <v>0</v>
      </c>
      <c r="K1190" s="40">
        <v>4197021</v>
      </c>
      <c r="L1190" s="19">
        <v>0</v>
      </c>
      <c r="M1190" s="19">
        <v>5496698</v>
      </c>
      <c r="N1190" s="39">
        <v>0</v>
      </c>
      <c r="O1190" s="40">
        <v>4842570</v>
      </c>
      <c r="P1190" s="22">
        <v>0</v>
      </c>
      <c r="Q1190" s="22">
        <v>4284069</v>
      </c>
      <c r="R1190" s="39">
        <v>0</v>
      </c>
      <c r="S1190" s="40">
        <v>3257175</v>
      </c>
      <c r="T1190" s="19"/>
      <c r="U1190" s="19"/>
      <c r="V1190" s="39"/>
      <c r="W1190" s="40"/>
      <c r="X1190" s="19"/>
      <c r="Y1190" s="19"/>
      <c r="Z1190" s="39"/>
      <c r="AA1190" s="40"/>
      <c r="AB1190" s="19"/>
      <c r="AC1190" s="19"/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1648</v>
      </c>
      <c r="B1191" s="37" t="s">
        <v>805</v>
      </c>
      <c r="C1191" s="38" t="s">
        <v>806</v>
      </c>
      <c r="D1191" s="24">
        <f t="shared" si="36"/>
        <v>142868.25</v>
      </c>
      <c r="E1191" s="32">
        <f t="shared" si="37"/>
        <v>14112124.720000001</v>
      </c>
      <c r="F1191" s="28">
        <v>0</v>
      </c>
      <c r="G1191" s="29">
        <v>2270366</v>
      </c>
      <c r="H1191" s="19">
        <v>30160.9</v>
      </c>
      <c r="I1191" s="19">
        <v>2027786</v>
      </c>
      <c r="J1191" s="39">
        <v>27373.85</v>
      </c>
      <c r="K1191" s="40">
        <v>1701234</v>
      </c>
      <c r="L1191" s="19">
        <v>14499.3</v>
      </c>
      <c r="M1191" s="19">
        <v>2001307.4</v>
      </c>
      <c r="N1191" s="39">
        <v>17526.2</v>
      </c>
      <c r="O1191" s="40">
        <v>1913849.52</v>
      </c>
      <c r="P1191" s="19">
        <v>12180.05</v>
      </c>
      <c r="Q1191" s="19">
        <v>2343849</v>
      </c>
      <c r="R1191" s="39">
        <v>41127.949999999997</v>
      </c>
      <c r="S1191" s="40">
        <v>1853732.8</v>
      </c>
      <c r="T1191" s="19"/>
      <c r="U1191" s="19"/>
      <c r="V1191" s="39"/>
      <c r="W1191" s="40"/>
      <c r="X1191" s="19"/>
      <c r="Y1191" s="19"/>
      <c r="Z1191" s="39"/>
      <c r="AA1191" s="40"/>
      <c r="AB1191" s="19"/>
      <c r="AC1191" s="19"/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1648</v>
      </c>
      <c r="B1192" s="37" t="s">
        <v>807</v>
      </c>
      <c r="C1192" s="38" t="s">
        <v>808</v>
      </c>
      <c r="D1192" s="24">
        <f t="shared" si="36"/>
        <v>0</v>
      </c>
      <c r="E1192" s="32">
        <f t="shared" si="37"/>
        <v>86869</v>
      </c>
      <c r="F1192" s="28">
        <v>0</v>
      </c>
      <c r="G1192" s="29">
        <v>6882</v>
      </c>
      <c r="H1192" s="19">
        <v>0</v>
      </c>
      <c r="I1192" s="19">
        <v>19524</v>
      </c>
      <c r="J1192" s="39">
        <v>0</v>
      </c>
      <c r="K1192" s="40">
        <v>10462</v>
      </c>
      <c r="L1192" s="19">
        <v>0</v>
      </c>
      <c r="M1192" s="19">
        <v>21824</v>
      </c>
      <c r="N1192" s="39">
        <v>0</v>
      </c>
      <c r="O1192" s="40">
        <v>12849</v>
      </c>
      <c r="P1192" s="19">
        <v>0</v>
      </c>
      <c r="Q1192" s="19">
        <v>4284</v>
      </c>
      <c r="R1192" s="39">
        <v>0</v>
      </c>
      <c r="S1192" s="40">
        <v>11044</v>
      </c>
      <c r="T1192" s="19"/>
      <c r="U1192" s="19"/>
      <c r="V1192" s="39"/>
      <c r="W1192" s="40"/>
      <c r="X1192" s="19"/>
      <c r="Y1192" s="19"/>
      <c r="Z1192" s="39"/>
      <c r="AA1192" s="40"/>
      <c r="AB1192" s="19"/>
      <c r="AC1192" s="19"/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1648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1648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1648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6246073.1100000003</v>
      </c>
      <c r="F1195" s="30"/>
      <c r="G1195" s="31"/>
      <c r="H1195" s="22"/>
      <c r="I1195" s="22"/>
      <c r="J1195" s="41"/>
      <c r="K1195" s="42"/>
      <c r="L1195" s="22"/>
      <c r="M1195" s="22"/>
      <c r="N1195" s="41"/>
      <c r="O1195" s="42"/>
      <c r="P1195" s="22">
        <v>0</v>
      </c>
      <c r="Q1195" s="22">
        <v>6246073.1100000003</v>
      </c>
      <c r="R1195" s="41">
        <v>0</v>
      </c>
      <c r="S1195" s="42">
        <v>0</v>
      </c>
      <c r="T1195" s="22"/>
      <c r="U1195" s="22"/>
      <c r="V1195" s="41"/>
      <c r="W1195" s="42"/>
      <c r="X1195" s="22"/>
      <c r="Y1195" s="22"/>
      <c r="Z1195" s="41"/>
      <c r="AA1195" s="42"/>
      <c r="AB1195" s="22"/>
      <c r="AC1195" s="22"/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1648</v>
      </c>
      <c r="B1196" s="37" t="s">
        <v>815</v>
      </c>
      <c r="C1196" s="38" t="s">
        <v>816</v>
      </c>
      <c r="D1196" s="24">
        <f t="shared" si="36"/>
        <v>34518812.140000001</v>
      </c>
      <c r="E1196" s="32">
        <f t="shared" si="37"/>
        <v>73011305.349999994</v>
      </c>
      <c r="F1196" s="28">
        <v>4530168</v>
      </c>
      <c r="G1196" s="29">
        <v>52981432.810000002</v>
      </c>
      <c r="H1196" s="19">
        <v>5985196</v>
      </c>
      <c r="I1196" s="19">
        <v>120264.5</v>
      </c>
      <c r="J1196" s="39">
        <v>4697021</v>
      </c>
      <c r="K1196" s="40">
        <v>98069.25</v>
      </c>
      <c r="L1196" s="19">
        <v>5523468</v>
      </c>
      <c r="M1196" s="19">
        <v>183401.5</v>
      </c>
      <c r="N1196" s="39">
        <v>5350016.24</v>
      </c>
      <c r="O1196" s="40">
        <v>10678216.539999999</v>
      </c>
      <c r="P1196" s="22">
        <v>4584069</v>
      </c>
      <c r="Q1196" s="22">
        <v>8772972.5399999991</v>
      </c>
      <c r="R1196" s="39">
        <v>3848873.9</v>
      </c>
      <c r="S1196" s="40">
        <v>176948.21</v>
      </c>
      <c r="T1196" s="19"/>
      <c r="U1196" s="19"/>
      <c r="V1196" s="39"/>
      <c r="W1196" s="40"/>
      <c r="X1196" s="19"/>
      <c r="Y1196" s="19"/>
      <c r="Z1196" s="39"/>
      <c r="AA1196" s="40"/>
      <c r="AB1196" s="19"/>
      <c r="AC1196" s="19"/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1648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0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/>
      <c r="AA1197" s="42"/>
      <c r="AB1197" s="22"/>
      <c r="AC1197" s="22"/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1648</v>
      </c>
      <c r="B1198" s="37" t="s">
        <v>819</v>
      </c>
      <c r="C1198" s="38" t="s">
        <v>820</v>
      </c>
      <c r="D1198" s="24">
        <f t="shared" si="36"/>
        <v>1916977.54</v>
      </c>
      <c r="E1198" s="32">
        <f t="shared" si="37"/>
        <v>12198590.5</v>
      </c>
      <c r="F1198" s="28">
        <v>222683</v>
      </c>
      <c r="G1198" s="29">
        <v>9800422.4700000007</v>
      </c>
      <c r="H1198" s="19">
        <v>1074880.54</v>
      </c>
      <c r="I1198" s="19">
        <v>0</v>
      </c>
      <c r="J1198" s="39">
        <v>82818</v>
      </c>
      <c r="K1198" s="40">
        <v>0</v>
      </c>
      <c r="L1198" s="19">
        <v>123113</v>
      </c>
      <c r="M1198" s="19">
        <v>0</v>
      </c>
      <c r="N1198" s="39">
        <v>125630</v>
      </c>
      <c r="O1198" s="40">
        <v>1199084.02</v>
      </c>
      <c r="P1198" s="22">
        <v>0</v>
      </c>
      <c r="Q1198" s="22">
        <v>1199084.01</v>
      </c>
      <c r="R1198" s="39">
        <v>287853</v>
      </c>
      <c r="S1198" s="40">
        <v>0</v>
      </c>
      <c r="T1198" s="19"/>
      <c r="U1198" s="19"/>
      <c r="V1198" s="39"/>
      <c r="W1198" s="40"/>
      <c r="X1198" s="19"/>
      <c r="Y1198" s="19"/>
      <c r="Z1198" s="39"/>
      <c r="AA1198" s="40"/>
      <c r="AB1198" s="19"/>
      <c r="AC1198" s="19"/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1648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1781987.4300000002</v>
      </c>
      <c r="F1199" s="28">
        <v>0</v>
      </c>
      <c r="G1199" s="29">
        <v>181886.63</v>
      </c>
      <c r="H1199" s="19">
        <v>0</v>
      </c>
      <c r="I1199" s="19">
        <v>263706.34000000003</v>
      </c>
      <c r="J1199" s="39">
        <v>0</v>
      </c>
      <c r="K1199" s="40">
        <v>318585.28000000003</v>
      </c>
      <c r="L1199" s="19">
        <v>0</v>
      </c>
      <c r="M1199" s="19">
        <v>219412.07</v>
      </c>
      <c r="N1199" s="39">
        <v>0</v>
      </c>
      <c r="O1199" s="40">
        <v>333731.26</v>
      </c>
      <c r="P1199" s="19">
        <v>0</v>
      </c>
      <c r="Q1199" s="19">
        <v>146023.95000000001</v>
      </c>
      <c r="R1199" s="39">
        <v>0</v>
      </c>
      <c r="S1199" s="40">
        <v>318641.90000000002</v>
      </c>
      <c r="T1199" s="19"/>
      <c r="U1199" s="19"/>
      <c r="V1199" s="39"/>
      <c r="W1199" s="40"/>
      <c r="X1199" s="19"/>
      <c r="Y1199" s="19"/>
      <c r="Z1199" s="39"/>
      <c r="AA1199" s="40"/>
      <c r="AB1199" s="19"/>
      <c r="AC1199" s="19"/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1648</v>
      </c>
      <c r="B1200" s="37" t="s">
        <v>823</v>
      </c>
      <c r="C1200" s="38" t="s">
        <v>824</v>
      </c>
      <c r="D1200" s="24">
        <f t="shared" si="36"/>
        <v>0</v>
      </c>
      <c r="E1200" s="32">
        <f t="shared" si="37"/>
        <v>4046907.55</v>
      </c>
      <c r="F1200" s="28">
        <v>0</v>
      </c>
      <c r="G1200" s="29">
        <v>37022.68</v>
      </c>
      <c r="H1200" s="19">
        <v>0</v>
      </c>
      <c r="I1200" s="19">
        <v>143568.04</v>
      </c>
      <c r="J1200" s="39">
        <v>0</v>
      </c>
      <c r="K1200" s="40">
        <v>506601.66</v>
      </c>
      <c r="L1200" s="19">
        <v>0</v>
      </c>
      <c r="M1200" s="19">
        <v>384516.58</v>
      </c>
      <c r="N1200" s="39">
        <v>0</v>
      </c>
      <c r="O1200" s="40">
        <v>308964.38</v>
      </c>
      <c r="P1200" s="19">
        <v>0</v>
      </c>
      <c r="Q1200" s="19">
        <v>314734.78999999998</v>
      </c>
      <c r="R1200" s="39">
        <v>0</v>
      </c>
      <c r="S1200" s="40">
        <v>2351499.42</v>
      </c>
      <c r="T1200" s="19"/>
      <c r="U1200" s="19"/>
      <c r="V1200" s="39"/>
      <c r="W1200" s="40"/>
      <c r="X1200" s="19"/>
      <c r="Y1200" s="19"/>
      <c r="Z1200" s="39"/>
      <c r="AA1200" s="40"/>
      <c r="AB1200" s="19"/>
      <c r="AC1200" s="19"/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1648</v>
      </c>
      <c r="B1201" s="37" t="s">
        <v>825</v>
      </c>
      <c r="C1201" s="38" t="s">
        <v>826</v>
      </c>
      <c r="D1201" s="24">
        <f t="shared" si="36"/>
        <v>0</v>
      </c>
      <c r="E1201" s="32">
        <f t="shared" si="37"/>
        <v>500512.5</v>
      </c>
      <c r="F1201" s="30">
        <v>0</v>
      </c>
      <c r="G1201" s="31">
        <v>38300</v>
      </c>
      <c r="H1201" s="22">
        <v>0</v>
      </c>
      <c r="I1201" s="22">
        <v>0</v>
      </c>
      <c r="J1201" s="41">
        <v>0</v>
      </c>
      <c r="K1201" s="42">
        <v>0</v>
      </c>
      <c r="L1201" s="22">
        <v>0</v>
      </c>
      <c r="M1201" s="22">
        <v>0</v>
      </c>
      <c r="N1201" s="41">
        <v>0</v>
      </c>
      <c r="O1201" s="42">
        <v>0</v>
      </c>
      <c r="P1201" s="19">
        <v>0</v>
      </c>
      <c r="Q1201" s="19">
        <v>22600</v>
      </c>
      <c r="R1201" s="41">
        <v>0</v>
      </c>
      <c r="S1201" s="42">
        <v>439612.5</v>
      </c>
      <c r="T1201" s="22"/>
      <c r="U1201" s="22"/>
      <c r="V1201" s="41"/>
      <c r="W1201" s="42"/>
      <c r="X1201" s="22"/>
      <c r="Y1201" s="22"/>
      <c r="Z1201" s="41"/>
      <c r="AA1201" s="42"/>
      <c r="AB1201" s="22"/>
      <c r="AC1201" s="22"/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1648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1648</v>
      </c>
      <c r="B1203" s="37" t="s">
        <v>829</v>
      </c>
      <c r="C1203" s="38" t="s">
        <v>830</v>
      </c>
      <c r="D1203" s="24">
        <f t="shared" si="36"/>
        <v>3347226.36</v>
      </c>
      <c r="E1203" s="32">
        <f t="shared" si="37"/>
        <v>0</v>
      </c>
      <c r="F1203" s="28"/>
      <c r="G1203" s="29"/>
      <c r="H1203" s="19">
        <v>901932.24</v>
      </c>
      <c r="I1203" s="19">
        <v>0</v>
      </c>
      <c r="J1203" s="39">
        <v>448732.66</v>
      </c>
      <c r="K1203" s="40">
        <v>0</v>
      </c>
      <c r="L1203" s="19">
        <v>456078.47</v>
      </c>
      <c r="M1203" s="19">
        <v>0</v>
      </c>
      <c r="N1203" s="39">
        <v>526712.9</v>
      </c>
      <c r="O1203" s="40">
        <v>0</v>
      </c>
      <c r="P1203" s="22">
        <v>423096.11</v>
      </c>
      <c r="Q1203" s="22">
        <v>0</v>
      </c>
      <c r="R1203" s="39">
        <v>590673.98</v>
      </c>
      <c r="S1203" s="40">
        <v>0</v>
      </c>
      <c r="T1203" s="19"/>
      <c r="U1203" s="19"/>
      <c r="V1203" s="39"/>
      <c r="W1203" s="40"/>
      <c r="X1203" s="19"/>
      <c r="Y1203" s="19"/>
      <c r="Z1203" s="39"/>
      <c r="AA1203" s="40"/>
      <c r="AB1203" s="19"/>
      <c r="AC1203" s="19"/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1648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3142324.9000000004</v>
      </c>
      <c r="F1204" s="28"/>
      <c r="G1204" s="29"/>
      <c r="H1204" s="19">
        <v>0</v>
      </c>
      <c r="I1204" s="19">
        <v>748495.76</v>
      </c>
      <c r="J1204" s="39">
        <v>0</v>
      </c>
      <c r="K1204" s="40">
        <v>419541.67</v>
      </c>
      <c r="L1204" s="19">
        <v>0</v>
      </c>
      <c r="M1204" s="19">
        <v>450449.2</v>
      </c>
      <c r="N1204" s="39">
        <v>0</v>
      </c>
      <c r="O1204" s="40">
        <v>551184.52</v>
      </c>
      <c r="P1204" s="19">
        <v>0</v>
      </c>
      <c r="Q1204" s="19">
        <v>418654.51</v>
      </c>
      <c r="R1204" s="39">
        <v>0</v>
      </c>
      <c r="S1204" s="40">
        <v>553999.24</v>
      </c>
      <c r="T1204" s="19"/>
      <c r="U1204" s="19"/>
      <c r="V1204" s="39"/>
      <c r="W1204" s="40"/>
      <c r="X1204" s="19"/>
      <c r="Y1204" s="19"/>
      <c r="Z1204" s="39"/>
      <c r="AA1204" s="40"/>
      <c r="AB1204" s="19"/>
      <c r="AC1204" s="19"/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1648</v>
      </c>
      <c r="B1205" s="37" t="s">
        <v>833</v>
      </c>
      <c r="C1205" s="38" t="s">
        <v>834</v>
      </c>
      <c r="D1205" s="24">
        <f t="shared" si="36"/>
        <v>0</v>
      </c>
      <c r="E1205" s="32">
        <f t="shared" si="37"/>
        <v>0</v>
      </c>
      <c r="F1205" s="28"/>
      <c r="G1205" s="29"/>
      <c r="H1205" s="19"/>
      <c r="I1205" s="19"/>
      <c r="J1205" s="39"/>
      <c r="K1205" s="40"/>
      <c r="L1205" s="19"/>
      <c r="M1205" s="19"/>
      <c r="N1205" s="39"/>
      <c r="O1205" s="40"/>
      <c r="P1205" s="19"/>
      <c r="Q1205" s="19"/>
      <c r="R1205" s="39"/>
      <c r="S1205" s="40"/>
      <c r="T1205" s="19"/>
      <c r="U1205" s="19"/>
      <c r="V1205" s="39"/>
      <c r="W1205" s="40"/>
      <c r="X1205" s="19"/>
      <c r="Y1205" s="19"/>
      <c r="Z1205" s="39"/>
      <c r="AA1205" s="40"/>
      <c r="AB1205" s="19"/>
      <c r="AC1205" s="19"/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1648</v>
      </c>
      <c r="B1206" s="37" t="s">
        <v>835</v>
      </c>
      <c r="C1206" s="38" t="s">
        <v>836</v>
      </c>
      <c r="D1206" s="24">
        <f t="shared" si="36"/>
        <v>0</v>
      </c>
      <c r="E1206" s="32">
        <f t="shared" si="37"/>
        <v>0</v>
      </c>
      <c r="F1206" s="28"/>
      <c r="G1206" s="29"/>
      <c r="H1206" s="19"/>
      <c r="I1206" s="19"/>
      <c r="J1206" s="39"/>
      <c r="K1206" s="40"/>
      <c r="L1206" s="19"/>
      <c r="M1206" s="19"/>
      <c r="N1206" s="39"/>
      <c r="O1206" s="40"/>
      <c r="P1206" s="19"/>
      <c r="Q1206" s="19"/>
      <c r="R1206" s="39"/>
      <c r="S1206" s="40"/>
      <c r="T1206" s="19"/>
      <c r="U1206" s="19"/>
      <c r="V1206" s="39"/>
      <c r="W1206" s="40"/>
      <c r="X1206" s="19"/>
      <c r="Y1206" s="19"/>
      <c r="Z1206" s="39"/>
      <c r="AA1206" s="40"/>
      <c r="AB1206" s="19"/>
      <c r="AC1206" s="19"/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1648</v>
      </c>
      <c r="B1207" s="37" t="s">
        <v>837</v>
      </c>
      <c r="C1207" s="38" t="s">
        <v>838</v>
      </c>
      <c r="D1207" s="24">
        <f t="shared" si="36"/>
        <v>139049</v>
      </c>
      <c r="E1207" s="32">
        <f t="shared" si="37"/>
        <v>1084419</v>
      </c>
      <c r="F1207" s="28">
        <v>0</v>
      </c>
      <c r="G1207" s="29">
        <v>222683</v>
      </c>
      <c r="H1207" s="19">
        <v>0</v>
      </c>
      <c r="I1207" s="19">
        <v>103273</v>
      </c>
      <c r="J1207" s="39">
        <v>0</v>
      </c>
      <c r="K1207" s="40">
        <v>82818</v>
      </c>
      <c r="L1207" s="19">
        <v>0</v>
      </c>
      <c r="M1207" s="19">
        <v>123113</v>
      </c>
      <c r="N1207" s="39">
        <v>0</v>
      </c>
      <c r="O1207" s="40">
        <v>125630</v>
      </c>
      <c r="P1207" s="19">
        <v>139049</v>
      </c>
      <c r="Q1207" s="19">
        <v>139049</v>
      </c>
      <c r="R1207" s="39">
        <v>0</v>
      </c>
      <c r="S1207" s="40">
        <v>287853</v>
      </c>
      <c r="T1207" s="19"/>
      <c r="U1207" s="19"/>
      <c r="V1207" s="39"/>
      <c r="W1207" s="40"/>
      <c r="X1207" s="19"/>
      <c r="Y1207" s="19"/>
      <c r="Z1207" s="39"/>
      <c r="AA1207" s="40"/>
      <c r="AB1207" s="19"/>
      <c r="AC1207" s="19"/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1648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1648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3396581.18</v>
      </c>
      <c r="F1209" s="30">
        <v>0</v>
      </c>
      <c r="G1209" s="31">
        <v>3396581.18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>
        <v>0</v>
      </c>
      <c r="S1209" s="42">
        <v>0</v>
      </c>
      <c r="T1209" s="22"/>
      <c r="U1209" s="22"/>
      <c r="V1209" s="41"/>
      <c r="W1209" s="42"/>
      <c r="X1209" s="22"/>
      <c r="Y1209" s="22"/>
      <c r="Z1209" s="41"/>
      <c r="AA1209" s="42"/>
      <c r="AB1209" s="22"/>
      <c r="AC1209" s="22"/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1648</v>
      </c>
      <c r="B1210" s="37" t="s">
        <v>843</v>
      </c>
      <c r="C1210" s="38" t="s">
        <v>844</v>
      </c>
      <c r="D1210" s="24">
        <f t="shared" si="36"/>
        <v>9112.25</v>
      </c>
      <c r="E1210" s="32">
        <f t="shared" si="37"/>
        <v>512945.06</v>
      </c>
      <c r="F1210" s="28">
        <v>0</v>
      </c>
      <c r="G1210" s="29">
        <v>40596</v>
      </c>
      <c r="H1210" s="19">
        <v>8292.25</v>
      </c>
      <c r="I1210" s="19">
        <v>48858.1</v>
      </c>
      <c r="J1210" s="39">
        <v>0</v>
      </c>
      <c r="K1210" s="40">
        <v>67608.100000000006</v>
      </c>
      <c r="L1210" s="19">
        <v>0</v>
      </c>
      <c r="M1210" s="19">
        <v>79999.3</v>
      </c>
      <c r="N1210" s="39">
        <v>820</v>
      </c>
      <c r="O1210" s="40">
        <v>97292.23</v>
      </c>
      <c r="P1210" s="22">
        <v>0</v>
      </c>
      <c r="Q1210" s="22">
        <v>112908.7</v>
      </c>
      <c r="R1210" s="39">
        <v>0</v>
      </c>
      <c r="S1210" s="40">
        <v>65682.63</v>
      </c>
      <c r="T1210" s="19"/>
      <c r="U1210" s="19"/>
      <c r="V1210" s="39"/>
      <c r="W1210" s="40"/>
      <c r="X1210" s="19"/>
      <c r="Y1210" s="19"/>
      <c r="Z1210" s="39"/>
      <c r="AA1210" s="40"/>
      <c r="AB1210" s="19"/>
      <c r="AC1210" s="19"/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1648</v>
      </c>
      <c r="B1211" s="37" t="s">
        <v>845</v>
      </c>
      <c r="C1211" s="38" t="s">
        <v>846</v>
      </c>
      <c r="D1211" s="24">
        <f t="shared" si="36"/>
        <v>60042.8</v>
      </c>
      <c r="E1211" s="32">
        <f t="shared" si="37"/>
        <v>220835.84999999998</v>
      </c>
      <c r="F1211" s="28">
        <v>0</v>
      </c>
      <c r="G1211" s="29">
        <v>14454</v>
      </c>
      <c r="H1211" s="19">
        <v>9940</v>
      </c>
      <c r="I1211" s="19">
        <v>38357.9</v>
      </c>
      <c r="J1211" s="39">
        <v>11983</v>
      </c>
      <c r="K1211" s="40">
        <v>52991.85</v>
      </c>
      <c r="L1211" s="19">
        <v>16233</v>
      </c>
      <c r="M1211" s="19">
        <v>17252.3</v>
      </c>
      <c r="N1211" s="39">
        <v>6707</v>
      </c>
      <c r="O1211" s="40">
        <v>28626.2</v>
      </c>
      <c r="P1211" s="19">
        <v>3195</v>
      </c>
      <c r="Q1211" s="19">
        <v>20725.650000000001</v>
      </c>
      <c r="R1211" s="39">
        <v>11984.8</v>
      </c>
      <c r="S1211" s="40">
        <v>48427.95</v>
      </c>
      <c r="T1211" s="19"/>
      <c r="U1211" s="19"/>
      <c r="V1211" s="39"/>
      <c r="W1211" s="40"/>
      <c r="X1211" s="19"/>
      <c r="Y1211" s="19"/>
      <c r="Z1211" s="39"/>
      <c r="AA1211" s="40"/>
      <c r="AB1211" s="19"/>
      <c r="AC1211" s="19"/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1648</v>
      </c>
      <c r="B1212" s="37" t="s">
        <v>847</v>
      </c>
      <c r="C1212" s="38" t="s">
        <v>848</v>
      </c>
      <c r="D1212" s="24">
        <f t="shared" si="36"/>
        <v>2326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/>
      <c r="M1212" s="19"/>
      <c r="N1212" s="39">
        <v>2326</v>
      </c>
      <c r="O1212" s="40">
        <v>0</v>
      </c>
      <c r="P1212" s="19">
        <v>0</v>
      </c>
      <c r="Q1212" s="19">
        <v>0</v>
      </c>
      <c r="R1212" s="39">
        <v>0</v>
      </c>
      <c r="S1212" s="40">
        <v>0</v>
      </c>
      <c r="T1212" s="19"/>
      <c r="U1212" s="19"/>
      <c r="V1212" s="39"/>
      <c r="W1212" s="40"/>
      <c r="X1212" s="19"/>
      <c r="Y1212" s="19"/>
      <c r="Z1212" s="39"/>
      <c r="AA1212" s="40"/>
      <c r="AB1212" s="19"/>
      <c r="AC1212" s="19"/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1648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1516.8</v>
      </c>
      <c r="F1213" s="28"/>
      <c r="G1213" s="29"/>
      <c r="H1213" s="19">
        <v>0</v>
      </c>
      <c r="I1213" s="19">
        <v>1516.8</v>
      </c>
      <c r="J1213" s="39">
        <v>0</v>
      </c>
      <c r="K1213" s="40">
        <v>0</v>
      </c>
      <c r="L1213" s="19">
        <v>0</v>
      </c>
      <c r="M1213" s="19">
        <v>0</v>
      </c>
      <c r="N1213" s="39">
        <v>0</v>
      </c>
      <c r="O1213" s="40">
        <v>0</v>
      </c>
      <c r="P1213" s="19">
        <v>0</v>
      </c>
      <c r="Q1213" s="19">
        <v>0</v>
      </c>
      <c r="R1213" s="39">
        <v>0</v>
      </c>
      <c r="S1213" s="40">
        <v>0</v>
      </c>
      <c r="T1213" s="19"/>
      <c r="U1213" s="19"/>
      <c r="V1213" s="39"/>
      <c r="W1213" s="40"/>
      <c r="X1213" s="19"/>
      <c r="Y1213" s="19"/>
      <c r="Z1213" s="39"/>
      <c r="AA1213" s="40"/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1648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1648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1648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1648</v>
      </c>
      <c r="B1217" s="37" t="s">
        <v>857</v>
      </c>
      <c r="C1217" s="38" t="s">
        <v>858</v>
      </c>
      <c r="D1217" s="24">
        <f t="shared" si="36"/>
        <v>38637.5</v>
      </c>
      <c r="E1217" s="32">
        <f t="shared" si="37"/>
        <v>0</v>
      </c>
      <c r="F1217" s="30"/>
      <c r="G1217" s="31"/>
      <c r="H1217" s="22"/>
      <c r="I1217" s="22"/>
      <c r="J1217" s="41">
        <v>5482.8</v>
      </c>
      <c r="K1217" s="42">
        <v>0</v>
      </c>
      <c r="L1217" s="22">
        <v>8848.2999999999993</v>
      </c>
      <c r="M1217" s="22">
        <v>0</v>
      </c>
      <c r="N1217" s="41">
        <v>6797.4</v>
      </c>
      <c r="O1217" s="42">
        <v>0</v>
      </c>
      <c r="P1217" s="22">
        <v>9023.1</v>
      </c>
      <c r="Q1217" s="22">
        <v>0</v>
      </c>
      <c r="R1217" s="41">
        <v>8485.9</v>
      </c>
      <c r="S1217" s="42">
        <v>0</v>
      </c>
      <c r="T1217" s="22"/>
      <c r="U1217" s="22"/>
      <c r="V1217" s="41"/>
      <c r="W1217" s="42"/>
      <c r="X1217" s="22"/>
      <c r="Y1217" s="22"/>
      <c r="Z1217" s="41"/>
      <c r="AA1217" s="42"/>
      <c r="AB1217" s="22"/>
      <c r="AC1217" s="22"/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1648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1648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1648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28916654.23</v>
      </c>
      <c r="E1220" s="32">
        <f t="shared" ref="E1220:E1283" si="39">G1220+I1220+K1220+M1220+O1220+Q1220+S1220+U1220+W1220+Y1220+AA1220+AC1220</f>
        <v>0</v>
      </c>
      <c r="F1220" s="28">
        <v>28916654.23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>
        <v>0</v>
      </c>
      <c r="S1220" s="40">
        <v>0</v>
      </c>
      <c r="T1220" s="19"/>
      <c r="U1220" s="19"/>
      <c r="V1220" s="39"/>
      <c r="W1220" s="40"/>
      <c r="X1220" s="19"/>
      <c r="Y1220" s="19"/>
      <c r="Z1220" s="39"/>
      <c r="AA1220" s="40"/>
      <c r="AB1220" s="19"/>
      <c r="AC1220" s="19"/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1648</v>
      </c>
      <c r="B1221" s="37" t="s">
        <v>865</v>
      </c>
      <c r="C1221" s="38" t="s">
        <v>866</v>
      </c>
      <c r="D1221" s="24">
        <f t="shared" si="38"/>
        <v>4493541.8899999997</v>
      </c>
      <c r="E1221" s="32">
        <f t="shared" si="39"/>
        <v>0</v>
      </c>
      <c r="F1221" s="28"/>
      <c r="G1221" s="29"/>
      <c r="H1221" s="19">
        <v>748923.65</v>
      </c>
      <c r="I1221" s="19">
        <v>0</v>
      </c>
      <c r="J1221" s="39">
        <v>748923.65</v>
      </c>
      <c r="K1221" s="40">
        <v>0</v>
      </c>
      <c r="L1221" s="19">
        <v>748923.65</v>
      </c>
      <c r="M1221" s="19">
        <v>0</v>
      </c>
      <c r="N1221" s="39">
        <v>748923.65</v>
      </c>
      <c r="O1221" s="40">
        <v>0</v>
      </c>
      <c r="P1221" s="19">
        <v>748923.65</v>
      </c>
      <c r="Q1221" s="19">
        <v>0</v>
      </c>
      <c r="R1221" s="39">
        <v>748923.64</v>
      </c>
      <c r="S1221" s="40">
        <v>0</v>
      </c>
      <c r="T1221" s="19"/>
      <c r="U1221" s="19"/>
      <c r="V1221" s="39"/>
      <c r="W1221" s="40"/>
      <c r="X1221" s="19"/>
      <c r="Y1221" s="19"/>
      <c r="Z1221" s="39"/>
      <c r="AA1221" s="40"/>
      <c r="AB1221" s="19"/>
      <c r="AC1221" s="19"/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1648</v>
      </c>
      <c r="B1222" s="37" t="s">
        <v>867</v>
      </c>
      <c r="C1222" s="38" t="s">
        <v>868</v>
      </c>
      <c r="D1222" s="24">
        <f t="shared" si="38"/>
        <v>5261890.0599999996</v>
      </c>
      <c r="E1222" s="32">
        <f t="shared" si="39"/>
        <v>0</v>
      </c>
      <c r="F1222" s="28">
        <v>5261890.0599999996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>
        <v>0</v>
      </c>
      <c r="S1222" s="40">
        <v>0</v>
      </c>
      <c r="T1222" s="19"/>
      <c r="U1222" s="19"/>
      <c r="V1222" s="39"/>
      <c r="W1222" s="40"/>
      <c r="X1222" s="19"/>
      <c r="Y1222" s="19"/>
      <c r="Z1222" s="39"/>
      <c r="AA1222" s="40"/>
      <c r="AB1222" s="19"/>
      <c r="AC1222" s="19"/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1648</v>
      </c>
      <c r="B1223" s="37" t="s">
        <v>869</v>
      </c>
      <c r="C1223" s="38" t="s">
        <v>870</v>
      </c>
      <c r="D1223" s="24">
        <f t="shared" si="38"/>
        <v>0</v>
      </c>
      <c r="E1223" s="32">
        <f t="shared" si="39"/>
        <v>0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/>
      <c r="W1223" s="42"/>
      <c r="X1223" s="22"/>
      <c r="Y1223" s="22"/>
      <c r="Z1223" s="41"/>
      <c r="AA1223" s="42"/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1648</v>
      </c>
      <c r="B1224" s="37" t="s">
        <v>871</v>
      </c>
      <c r="C1224" s="38" t="s">
        <v>872</v>
      </c>
      <c r="D1224" s="24">
        <f t="shared" si="38"/>
        <v>1843</v>
      </c>
      <c r="E1224" s="32">
        <f t="shared" si="39"/>
        <v>1308331</v>
      </c>
      <c r="F1224" s="28">
        <v>1843</v>
      </c>
      <c r="G1224" s="29">
        <v>197083</v>
      </c>
      <c r="H1224" s="19">
        <v>0</v>
      </c>
      <c r="I1224" s="19">
        <v>188835</v>
      </c>
      <c r="J1224" s="39">
        <v>0</v>
      </c>
      <c r="K1224" s="40">
        <v>190937</v>
      </c>
      <c r="L1224" s="19">
        <v>0</v>
      </c>
      <c r="M1224" s="19">
        <v>247284</v>
      </c>
      <c r="N1224" s="39">
        <v>0</v>
      </c>
      <c r="O1224" s="40">
        <v>164022</v>
      </c>
      <c r="P1224" s="22">
        <v>0</v>
      </c>
      <c r="Q1224" s="22">
        <v>153735</v>
      </c>
      <c r="R1224" s="39">
        <v>0</v>
      </c>
      <c r="S1224" s="40">
        <v>166435</v>
      </c>
      <c r="T1224" s="19"/>
      <c r="U1224" s="19"/>
      <c r="V1224" s="39"/>
      <c r="W1224" s="40"/>
      <c r="X1224" s="19"/>
      <c r="Y1224" s="19"/>
      <c r="Z1224" s="39"/>
      <c r="AA1224" s="40"/>
      <c r="AB1224" s="19"/>
      <c r="AC1224" s="19"/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1648</v>
      </c>
      <c r="B1225" s="37" t="s">
        <v>873</v>
      </c>
      <c r="C1225" s="38" t="s">
        <v>874</v>
      </c>
      <c r="D1225" s="24">
        <f t="shared" si="38"/>
        <v>0</v>
      </c>
      <c r="E1225" s="32">
        <f t="shared" si="39"/>
        <v>573624</v>
      </c>
      <c r="F1225" s="28">
        <v>0</v>
      </c>
      <c r="G1225" s="29">
        <v>110990</v>
      </c>
      <c r="H1225" s="19">
        <v>0</v>
      </c>
      <c r="I1225" s="19">
        <v>64088</v>
      </c>
      <c r="J1225" s="39">
        <v>0</v>
      </c>
      <c r="K1225" s="40">
        <v>41369</v>
      </c>
      <c r="L1225" s="19">
        <v>0</v>
      </c>
      <c r="M1225" s="19">
        <v>88170</v>
      </c>
      <c r="N1225" s="39">
        <v>0</v>
      </c>
      <c r="O1225" s="40">
        <v>107939</v>
      </c>
      <c r="P1225" s="19">
        <v>0</v>
      </c>
      <c r="Q1225" s="19">
        <v>84296</v>
      </c>
      <c r="R1225" s="39">
        <v>0</v>
      </c>
      <c r="S1225" s="40">
        <v>76772</v>
      </c>
      <c r="T1225" s="19"/>
      <c r="U1225" s="19"/>
      <c r="V1225" s="39"/>
      <c r="W1225" s="40"/>
      <c r="X1225" s="19"/>
      <c r="Y1225" s="19"/>
      <c r="Z1225" s="39"/>
      <c r="AA1225" s="40"/>
      <c r="AB1225" s="19"/>
      <c r="AC1225" s="19"/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1648</v>
      </c>
      <c r="B1226" s="37" t="s">
        <v>875</v>
      </c>
      <c r="C1226" s="38" t="s">
        <v>876</v>
      </c>
      <c r="D1226" s="24">
        <f t="shared" si="38"/>
        <v>0</v>
      </c>
      <c r="E1226" s="32">
        <f t="shared" si="39"/>
        <v>0</v>
      </c>
      <c r="F1226" s="30"/>
      <c r="G1226" s="31"/>
      <c r="H1226" s="22"/>
      <c r="I1226" s="22"/>
      <c r="J1226" s="41"/>
      <c r="K1226" s="42"/>
      <c r="L1226" s="22"/>
      <c r="M1226" s="22"/>
      <c r="N1226" s="41"/>
      <c r="O1226" s="42"/>
      <c r="P1226" s="19"/>
      <c r="Q1226" s="19"/>
      <c r="R1226" s="41"/>
      <c r="S1226" s="42"/>
      <c r="T1226" s="22"/>
      <c r="U1226" s="22"/>
      <c r="V1226" s="41"/>
      <c r="W1226" s="42"/>
      <c r="X1226" s="22"/>
      <c r="Y1226" s="22"/>
      <c r="Z1226" s="41"/>
      <c r="AA1226" s="42"/>
      <c r="AB1226" s="22"/>
      <c r="AC1226" s="22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1648</v>
      </c>
      <c r="B1227" s="37" t="s">
        <v>877</v>
      </c>
      <c r="C1227" s="38" t="s">
        <v>878</v>
      </c>
      <c r="D1227" s="24">
        <f t="shared" si="38"/>
        <v>0</v>
      </c>
      <c r="E1227" s="32">
        <f t="shared" si="39"/>
        <v>0</v>
      </c>
      <c r="F1227" s="28"/>
      <c r="G1227" s="29"/>
      <c r="H1227" s="19"/>
      <c r="I1227" s="19"/>
      <c r="J1227" s="39"/>
      <c r="K1227" s="40"/>
      <c r="L1227" s="19"/>
      <c r="M1227" s="19"/>
      <c r="N1227" s="39"/>
      <c r="O1227" s="40"/>
      <c r="P1227" s="22"/>
      <c r="Q1227" s="22"/>
      <c r="R1227" s="39"/>
      <c r="S1227" s="40"/>
      <c r="T1227" s="19"/>
      <c r="U1227" s="19"/>
      <c r="V1227" s="39"/>
      <c r="W1227" s="40"/>
      <c r="X1227" s="19"/>
      <c r="Y1227" s="19"/>
      <c r="Z1227" s="39"/>
      <c r="AA1227" s="40"/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1648</v>
      </c>
      <c r="B1228" s="37" t="s">
        <v>879</v>
      </c>
      <c r="C1228" s="38" t="s">
        <v>880</v>
      </c>
      <c r="D1228" s="24">
        <f t="shared" si="38"/>
        <v>395</v>
      </c>
      <c r="E1228" s="32">
        <f t="shared" si="39"/>
        <v>119141.95999999999</v>
      </c>
      <c r="F1228" s="28">
        <v>0</v>
      </c>
      <c r="G1228" s="29">
        <v>24781</v>
      </c>
      <c r="H1228" s="19">
        <v>395</v>
      </c>
      <c r="I1228" s="19">
        <v>14752</v>
      </c>
      <c r="J1228" s="39">
        <v>0</v>
      </c>
      <c r="K1228" s="40">
        <v>10285</v>
      </c>
      <c r="L1228" s="19">
        <v>0</v>
      </c>
      <c r="M1228" s="19">
        <v>28405</v>
      </c>
      <c r="N1228" s="39">
        <v>0</v>
      </c>
      <c r="O1228" s="40">
        <v>14813</v>
      </c>
      <c r="P1228" s="19">
        <v>0</v>
      </c>
      <c r="Q1228" s="19">
        <v>12259</v>
      </c>
      <c r="R1228" s="39">
        <v>0</v>
      </c>
      <c r="S1228" s="40">
        <v>13846.96</v>
      </c>
      <c r="T1228" s="19"/>
      <c r="U1228" s="19"/>
      <c r="V1228" s="39"/>
      <c r="W1228" s="40"/>
      <c r="X1228" s="19"/>
      <c r="Y1228" s="19"/>
      <c r="Z1228" s="39"/>
      <c r="AA1228" s="40"/>
      <c r="AB1228" s="19"/>
      <c r="AC1228" s="19"/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1648</v>
      </c>
      <c r="B1229" s="37" t="s">
        <v>881</v>
      </c>
      <c r="C1229" s="38" t="s">
        <v>882</v>
      </c>
      <c r="D1229" s="24">
        <f t="shared" si="38"/>
        <v>222</v>
      </c>
      <c r="E1229" s="32">
        <f t="shared" si="39"/>
        <v>183891</v>
      </c>
      <c r="F1229" s="30">
        <v>0</v>
      </c>
      <c r="G1229" s="31">
        <v>63831</v>
      </c>
      <c r="H1229" s="22">
        <v>0</v>
      </c>
      <c r="I1229" s="22">
        <v>4084</v>
      </c>
      <c r="J1229" s="41">
        <v>0</v>
      </c>
      <c r="K1229" s="42">
        <v>11274</v>
      </c>
      <c r="L1229" s="22">
        <v>222</v>
      </c>
      <c r="M1229" s="22">
        <v>47512</v>
      </c>
      <c r="N1229" s="41">
        <v>0</v>
      </c>
      <c r="O1229" s="42">
        <v>33197</v>
      </c>
      <c r="P1229" s="19">
        <v>0</v>
      </c>
      <c r="Q1229" s="19">
        <v>2696</v>
      </c>
      <c r="R1229" s="41">
        <v>0</v>
      </c>
      <c r="S1229" s="42">
        <v>21297</v>
      </c>
      <c r="T1229" s="22"/>
      <c r="U1229" s="22"/>
      <c r="V1229" s="41"/>
      <c r="W1229" s="42"/>
      <c r="X1229" s="22"/>
      <c r="Y1229" s="22"/>
      <c r="Z1229" s="41"/>
      <c r="AA1229" s="42"/>
      <c r="AB1229" s="22"/>
      <c r="AC1229" s="22"/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1648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0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/>
      <c r="S1230" s="42"/>
      <c r="T1230" s="22"/>
      <c r="U1230" s="22"/>
      <c r="V1230" s="41"/>
      <c r="W1230" s="42"/>
      <c r="X1230" s="22"/>
      <c r="Y1230" s="22"/>
      <c r="Z1230" s="41"/>
      <c r="AA1230" s="42"/>
      <c r="AB1230" s="22"/>
      <c r="AC1230" s="22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1648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1648</v>
      </c>
      <c r="B1232" s="37" t="s">
        <v>887</v>
      </c>
      <c r="C1232" s="38" t="s">
        <v>888</v>
      </c>
      <c r="D1232" s="24">
        <f t="shared" si="38"/>
        <v>210546</v>
      </c>
      <c r="E1232" s="32">
        <f t="shared" si="39"/>
        <v>3184.2</v>
      </c>
      <c r="F1232" s="28">
        <v>27123</v>
      </c>
      <c r="G1232" s="29">
        <v>0</v>
      </c>
      <c r="H1232" s="19">
        <v>18875</v>
      </c>
      <c r="I1232" s="19">
        <v>0</v>
      </c>
      <c r="J1232" s="39">
        <v>20977</v>
      </c>
      <c r="K1232" s="40">
        <v>0</v>
      </c>
      <c r="L1232" s="19">
        <v>77324</v>
      </c>
      <c r="M1232" s="19">
        <v>0</v>
      </c>
      <c r="N1232" s="39">
        <v>5938</v>
      </c>
      <c r="O1232" s="40">
        <v>0</v>
      </c>
      <c r="P1232" s="22">
        <v>50793.2</v>
      </c>
      <c r="Q1232" s="22">
        <v>0</v>
      </c>
      <c r="R1232" s="39">
        <v>9515.7999999999993</v>
      </c>
      <c r="S1232" s="40">
        <v>3184.2</v>
      </c>
      <c r="T1232" s="19"/>
      <c r="U1232" s="19"/>
      <c r="V1232" s="39"/>
      <c r="W1232" s="40"/>
      <c r="X1232" s="19"/>
      <c r="Y1232" s="19"/>
      <c r="Z1232" s="39"/>
      <c r="AA1232" s="40"/>
      <c r="AB1232" s="19"/>
      <c r="AC1232" s="19"/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1648</v>
      </c>
      <c r="B1233" s="37" t="s">
        <v>889</v>
      </c>
      <c r="C1233" s="38" t="s">
        <v>890</v>
      </c>
      <c r="D1233" s="24">
        <f t="shared" si="38"/>
        <v>49402.6</v>
      </c>
      <c r="E1233" s="32">
        <f t="shared" si="39"/>
        <v>16152</v>
      </c>
      <c r="F1233" s="28"/>
      <c r="G1233" s="29"/>
      <c r="H1233" s="19"/>
      <c r="I1233" s="19"/>
      <c r="J1233" s="39"/>
      <c r="K1233" s="40"/>
      <c r="L1233" s="19"/>
      <c r="M1233" s="19"/>
      <c r="N1233" s="39">
        <v>46297</v>
      </c>
      <c r="O1233" s="40">
        <v>0</v>
      </c>
      <c r="P1233" s="19">
        <v>0</v>
      </c>
      <c r="Q1233" s="19">
        <v>16152</v>
      </c>
      <c r="R1233" s="39">
        <v>3105.6</v>
      </c>
      <c r="S1233" s="40">
        <v>0</v>
      </c>
      <c r="T1233" s="19"/>
      <c r="U1233" s="19"/>
      <c r="V1233" s="39"/>
      <c r="W1233" s="40"/>
      <c r="X1233" s="19"/>
      <c r="Y1233" s="19"/>
      <c r="Z1233" s="39"/>
      <c r="AA1233" s="40"/>
      <c r="AB1233" s="19"/>
      <c r="AC1233" s="19"/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1648</v>
      </c>
      <c r="B1234" s="37" t="s">
        <v>891</v>
      </c>
      <c r="C1234" s="38" t="s">
        <v>892</v>
      </c>
      <c r="D1234" s="24">
        <f t="shared" si="38"/>
        <v>82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>
        <v>82</v>
      </c>
      <c r="O1234" s="42">
        <v>0</v>
      </c>
      <c r="P1234" s="19">
        <v>0</v>
      </c>
      <c r="Q1234" s="19">
        <v>0</v>
      </c>
      <c r="R1234" s="41">
        <v>0</v>
      </c>
      <c r="S1234" s="42">
        <v>0</v>
      </c>
      <c r="T1234" s="22"/>
      <c r="U1234" s="22"/>
      <c r="V1234" s="41"/>
      <c r="W1234" s="42"/>
      <c r="X1234" s="22"/>
      <c r="Y1234" s="22"/>
      <c r="Z1234" s="41"/>
      <c r="AA1234" s="42"/>
      <c r="AB1234" s="22"/>
      <c r="AC1234" s="22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1648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0</v>
      </c>
      <c r="F1235" s="30"/>
      <c r="G1235" s="31"/>
      <c r="H1235" s="22"/>
      <c r="I1235" s="22"/>
      <c r="J1235" s="41"/>
      <c r="K1235" s="42"/>
      <c r="L1235" s="22"/>
      <c r="M1235" s="22"/>
      <c r="N1235" s="41"/>
      <c r="O1235" s="42"/>
      <c r="P1235" s="22"/>
      <c r="Q1235" s="22"/>
      <c r="R1235" s="41"/>
      <c r="S1235" s="42"/>
      <c r="T1235" s="22"/>
      <c r="U1235" s="22"/>
      <c r="V1235" s="41"/>
      <c r="W1235" s="42"/>
      <c r="X1235" s="22"/>
      <c r="Y1235" s="22"/>
      <c r="Z1235" s="41"/>
      <c r="AA1235" s="42"/>
      <c r="AB1235" s="22"/>
      <c r="AC1235" s="22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1648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1648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1648</v>
      </c>
      <c r="B1238" s="37" t="s">
        <v>899</v>
      </c>
      <c r="C1238" s="38" t="s">
        <v>900</v>
      </c>
      <c r="D1238" s="24">
        <f t="shared" si="38"/>
        <v>0</v>
      </c>
      <c r="E1238" s="32">
        <f t="shared" si="39"/>
        <v>0</v>
      </c>
      <c r="F1238" s="30"/>
      <c r="G1238" s="31"/>
      <c r="H1238" s="22"/>
      <c r="I1238" s="22"/>
      <c r="J1238" s="41"/>
      <c r="K1238" s="42"/>
      <c r="L1238" s="22"/>
      <c r="M1238" s="22"/>
      <c r="N1238" s="41"/>
      <c r="O1238" s="42"/>
      <c r="P1238" s="22"/>
      <c r="Q1238" s="22"/>
      <c r="R1238" s="41"/>
      <c r="S1238" s="42"/>
      <c r="T1238" s="22"/>
      <c r="U1238" s="22"/>
      <c r="V1238" s="41"/>
      <c r="W1238" s="42"/>
      <c r="X1238" s="22"/>
      <c r="Y1238" s="22"/>
      <c r="Z1238" s="41"/>
      <c r="AA1238" s="42"/>
      <c r="AB1238" s="22"/>
      <c r="AC1238" s="22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1648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34222</v>
      </c>
      <c r="F1239" s="28">
        <v>0</v>
      </c>
      <c r="G1239" s="29">
        <v>2635</v>
      </c>
      <c r="H1239" s="19">
        <v>0</v>
      </c>
      <c r="I1239" s="19">
        <v>14006</v>
      </c>
      <c r="J1239" s="39">
        <v>0</v>
      </c>
      <c r="K1239" s="40">
        <v>1320</v>
      </c>
      <c r="L1239" s="19">
        <v>0</v>
      </c>
      <c r="M1239" s="19">
        <v>778</v>
      </c>
      <c r="N1239" s="39">
        <v>0</v>
      </c>
      <c r="O1239" s="40">
        <v>9637</v>
      </c>
      <c r="P1239" s="22">
        <v>0</v>
      </c>
      <c r="Q1239" s="22">
        <v>1306</v>
      </c>
      <c r="R1239" s="39">
        <v>0</v>
      </c>
      <c r="S1239" s="40">
        <v>4540</v>
      </c>
      <c r="T1239" s="19"/>
      <c r="U1239" s="19"/>
      <c r="V1239" s="39"/>
      <c r="W1239" s="40"/>
      <c r="X1239" s="19"/>
      <c r="Y1239" s="19"/>
      <c r="Z1239" s="39"/>
      <c r="AA1239" s="40"/>
      <c r="AB1239" s="19"/>
      <c r="AC1239" s="19"/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1648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0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/>
      <c r="AA1240" s="42"/>
      <c r="AB1240" s="22"/>
      <c r="AC1240" s="22"/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1648</v>
      </c>
      <c r="B1241" s="37" t="s">
        <v>905</v>
      </c>
      <c r="C1241" s="38" t="s">
        <v>906</v>
      </c>
      <c r="D1241" s="24">
        <f t="shared" si="38"/>
        <v>7815</v>
      </c>
      <c r="E1241" s="32">
        <f t="shared" si="39"/>
        <v>7815</v>
      </c>
      <c r="F1241" s="28">
        <v>2635</v>
      </c>
      <c r="G1241" s="29">
        <v>0</v>
      </c>
      <c r="H1241" s="19">
        <v>5180</v>
      </c>
      <c r="I1241" s="19">
        <v>0</v>
      </c>
      <c r="J1241" s="39">
        <v>0</v>
      </c>
      <c r="K1241" s="40">
        <v>7815</v>
      </c>
      <c r="L1241" s="19"/>
      <c r="M1241" s="19"/>
      <c r="N1241" s="39"/>
      <c r="O1241" s="40"/>
      <c r="P1241" s="22"/>
      <c r="Q1241" s="22"/>
      <c r="R1241" s="39"/>
      <c r="S1241" s="40"/>
      <c r="T1241" s="19"/>
      <c r="U1241" s="19"/>
      <c r="V1241" s="39"/>
      <c r="W1241" s="40"/>
      <c r="X1241" s="19"/>
      <c r="Y1241" s="19"/>
      <c r="Z1241" s="39"/>
      <c r="AA1241" s="40"/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1648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1648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1648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1648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1648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1648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1648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1648</v>
      </c>
      <c r="B1249" s="37" t="s">
        <v>921</v>
      </c>
      <c r="C1249" s="38" t="s">
        <v>922</v>
      </c>
      <c r="D1249" s="24">
        <f t="shared" si="38"/>
        <v>0</v>
      </c>
      <c r="E1249" s="32">
        <f t="shared" si="39"/>
        <v>0</v>
      </c>
      <c r="F1249" s="30"/>
      <c r="G1249" s="31"/>
      <c r="H1249" s="22"/>
      <c r="I1249" s="22"/>
      <c r="J1249" s="41"/>
      <c r="K1249" s="42"/>
      <c r="L1249" s="22"/>
      <c r="M1249" s="22"/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1648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26450</v>
      </c>
      <c r="F1250" s="30">
        <v>0</v>
      </c>
      <c r="G1250" s="31">
        <v>1500</v>
      </c>
      <c r="H1250" s="22">
        <v>0</v>
      </c>
      <c r="I1250" s="22">
        <v>2500</v>
      </c>
      <c r="J1250" s="41">
        <v>0</v>
      </c>
      <c r="K1250" s="42">
        <v>4350</v>
      </c>
      <c r="L1250" s="22">
        <v>0</v>
      </c>
      <c r="M1250" s="22">
        <v>6600</v>
      </c>
      <c r="N1250" s="41">
        <v>0</v>
      </c>
      <c r="O1250" s="42">
        <v>5500</v>
      </c>
      <c r="P1250" s="22">
        <v>0</v>
      </c>
      <c r="Q1250" s="22">
        <v>5500</v>
      </c>
      <c r="R1250" s="41">
        <v>0</v>
      </c>
      <c r="S1250" s="42">
        <v>500</v>
      </c>
      <c r="T1250" s="22"/>
      <c r="U1250" s="22"/>
      <c r="V1250" s="41"/>
      <c r="W1250" s="42"/>
      <c r="X1250" s="22"/>
      <c r="Y1250" s="22"/>
      <c r="Z1250" s="41"/>
      <c r="AA1250" s="42"/>
      <c r="AB1250" s="22"/>
      <c r="AC1250" s="22"/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1648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1648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1648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1648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1648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430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>
        <v>0</v>
      </c>
      <c r="S1255" s="42">
        <v>430</v>
      </c>
      <c r="T1255" s="22"/>
      <c r="U1255" s="22"/>
      <c r="V1255" s="41"/>
      <c r="W1255" s="42"/>
      <c r="X1255" s="22"/>
      <c r="Y1255" s="22"/>
      <c r="Z1255" s="41"/>
      <c r="AA1255" s="42"/>
      <c r="AB1255" s="22"/>
      <c r="AC1255" s="22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1648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1648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1648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1648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1648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1648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1648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0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/>
      <c r="U1262" s="22"/>
      <c r="V1262" s="41"/>
      <c r="W1262" s="42"/>
      <c r="X1262" s="22"/>
      <c r="Y1262" s="22"/>
      <c r="Z1262" s="41"/>
      <c r="AA1262" s="42"/>
      <c r="AB1262" s="22"/>
      <c r="AC1262" s="22"/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1648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1648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1648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1648</v>
      </c>
      <c r="B1266" s="37" t="s">
        <v>955</v>
      </c>
      <c r="C1266" s="38" t="s">
        <v>956</v>
      </c>
      <c r="D1266" s="24">
        <f t="shared" si="38"/>
        <v>0</v>
      </c>
      <c r="E1266" s="32">
        <f t="shared" si="39"/>
        <v>33610</v>
      </c>
      <c r="F1266" s="28">
        <v>0</v>
      </c>
      <c r="G1266" s="29">
        <v>33610</v>
      </c>
      <c r="H1266" s="19">
        <v>0</v>
      </c>
      <c r="I1266" s="19">
        <v>0</v>
      </c>
      <c r="J1266" s="39">
        <v>0</v>
      </c>
      <c r="K1266" s="40">
        <v>0</v>
      </c>
      <c r="L1266" s="19">
        <v>0</v>
      </c>
      <c r="M1266" s="19">
        <v>0</v>
      </c>
      <c r="N1266" s="39">
        <v>0</v>
      </c>
      <c r="O1266" s="40">
        <v>0</v>
      </c>
      <c r="P1266" s="22">
        <v>0</v>
      </c>
      <c r="Q1266" s="22">
        <v>0</v>
      </c>
      <c r="R1266" s="39">
        <v>0</v>
      </c>
      <c r="S1266" s="40">
        <v>0</v>
      </c>
      <c r="T1266" s="19"/>
      <c r="U1266" s="19"/>
      <c r="V1266" s="39"/>
      <c r="W1266" s="40"/>
      <c r="X1266" s="19"/>
      <c r="Y1266" s="19"/>
      <c r="Z1266" s="39"/>
      <c r="AA1266" s="40"/>
      <c r="AB1266" s="19"/>
      <c r="AC1266" s="19"/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1648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1648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1648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1648</v>
      </c>
      <c r="B1270" s="37" t="s">
        <v>963</v>
      </c>
      <c r="C1270" s="38" t="s">
        <v>964</v>
      </c>
      <c r="D1270" s="24">
        <f t="shared" si="38"/>
        <v>0</v>
      </c>
      <c r="E1270" s="32">
        <f t="shared" si="39"/>
        <v>922419.81</v>
      </c>
      <c r="F1270" s="28"/>
      <c r="G1270" s="29"/>
      <c r="H1270" s="19">
        <v>0</v>
      </c>
      <c r="I1270" s="19">
        <v>5000</v>
      </c>
      <c r="J1270" s="39">
        <v>0</v>
      </c>
      <c r="K1270" s="40">
        <v>0</v>
      </c>
      <c r="L1270" s="19">
        <v>0</v>
      </c>
      <c r="M1270" s="19">
        <v>519578.31</v>
      </c>
      <c r="N1270" s="39">
        <v>0</v>
      </c>
      <c r="O1270" s="40">
        <v>4012.15</v>
      </c>
      <c r="P1270" s="22">
        <v>0</v>
      </c>
      <c r="Q1270" s="22">
        <v>293837.84999999998</v>
      </c>
      <c r="R1270" s="39">
        <v>0</v>
      </c>
      <c r="S1270" s="40">
        <v>99991.5</v>
      </c>
      <c r="T1270" s="19"/>
      <c r="U1270" s="19"/>
      <c r="V1270" s="39"/>
      <c r="W1270" s="40"/>
      <c r="X1270" s="19"/>
      <c r="Y1270" s="19"/>
      <c r="Z1270" s="39"/>
      <c r="AA1270" s="40"/>
      <c r="AB1270" s="19"/>
      <c r="AC1270" s="19"/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1648</v>
      </c>
      <c r="B1271" s="37" t="s">
        <v>965</v>
      </c>
      <c r="C1271" s="38" t="s">
        <v>966</v>
      </c>
      <c r="D1271" s="24">
        <f t="shared" si="38"/>
        <v>0</v>
      </c>
      <c r="E1271" s="32">
        <f t="shared" si="39"/>
        <v>134998.5</v>
      </c>
      <c r="F1271" s="30">
        <v>0</v>
      </c>
      <c r="G1271" s="31">
        <v>26368.79</v>
      </c>
      <c r="H1271" s="22">
        <v>0</v>
      </c>
      <c r="I1271" s="22">
        <v>14431.79</v>
      </c>
      <c r="J1271" s="41">
        <v>0</v>
      </c>
      <c r="K1271" s="42">
        <v>31885.46</v>
      </c>
      <c r="L1271" s="22">
        <v>0</v>
      </c>
      <c r="M1271" s="22">
        <v>15119.75</v>
      </c>
      <c r="N1271" s="41">
        <v>0</v>
      </c>
      <c r="O1271" s="42">
        <v>15119.79</v>
      </c>
      <c r="P1271" s="19">
        <v>0</v>
      </c>
      <c r="Q1271" s="19">
        <v>16036.46</v>
      </c>
      <c r="R1271" s="41">
        <v>0</v>
      </c>
      <c r="S1271" s="42">
        <v>16036.46</v>
      </c>
      <c r="T1271" s="22"/>
      <c r="U1271" s="22"/>
      <c r="V1271" s="41"/>
      <c r="W1271" s="42"/>
      <c r="X1271" s="22"/>
      <c r="Y1271" s="22"/>
      <c r="Z1271" s="41"/>
      <c r="AA1271" s="42"/>
      <c r="AB1271" s="22"/>
      <c r="AC1271" s="22"/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1648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1648</v>
      </c>
      <c r="B1273" s="37" t="s">
        <v>969</v>
      </c>
      <c r="C1273" s="38" t="s">
        <v>970</v>
      </c>
      <c r="D1273" s="24">
        <f t="shared" si="38"/>
        <v>0</v>
      </c>
      <c r="E1273" s="32">
        <f t="shared" si="39"/>
        <v>82745.320000000007</v>
      </c>
      <c r="F1273" s="30"/>
      <c r="G1273" s="31"/>
      <c r="H1273" s="22"/>
      <c r="I1273" s="22"/>
      <c r="J1273" s="41">
        <v>0</v>
      </c>
      <c r="K1273" s="42">
        <v>7311.71</v>
      </c>
      <c r="L1273" s="22">
        <v>0</v>
      </c>
      <c r="M1273" s="22">
        <v>0</v>
      </c>
      <c r="N1273" s="41">
        <v>0</v>
      </c>
      <c r="O1273" s="42">
        <v>0</v>
      </c>
      <c r="P1273" s="22">
        <v>0</v>
      </c>
      <c r="Q1273" s="22">
        <v>75433.61</v>
      </c>
      <c r="R1273" s="41">
        <v>0</v>
      </c>
      <c r="S1273" s="42">
        <v>0</v>
      </c>
      <c r="T1273" s="22"/>
      <c r="U1273" s="22"/>
      <c r="V1273" s="41"/>
      <c r="W1273" s="42"/>
      <c r="X1273" s="22"/>
      <c r="Y1273" s="22"/>
      <c r="Z1273" s="41"/>
      <c r="AA1273" s="42"/>
      <c r="AB1273" s="22"/>
      <c r="AC1273" s="22"/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1648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1648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1648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1648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27865940</v>
      </c>
      <c r="F1277" s="28">
        <v>0</v>
      </c>
      <c r="G1277" s="29">
        <v>3941920</v>
      </c>
      <c r="H1277" s="19">
        <v>0</v>
      </c>
      <c r="I1277" s="19">
        <v>4082170</v>
      </c>
      <c r="J1277" s="39">
        <v>0</v>
      </c>
      <c r="K1277" s="40">
        <v>3989850</v>
      </c>
      <c r="L1277" s="19">
        <v>0</v>
      </c>
      <c r="M1277" s="19">
        <v>3980150</v>
      </c>
      <c r="N1277" s="39">
        <v>0</v>
      </c>
      <c r="O1277" s="40">
        <v>3980150</v>
      </c>
      <c r="P1277" s="22">
        <v>0</v>
      </c>
      <c r="Q1277" s="22">
        <v>3951390</v>
      </c>
      <c r="R1277" s="39">
        <v>0</v>
      </c>
      <c r="S1277" s="40">
        <v>3940310</v>
      </c>
      <c r="T1277" s="19"/>
      <c r="U1277" s="19"/>
      <c r="V1277" s="39"/>
      <c r="W1277" s="40"/>
      <c r="X1277" s="19"/>
      <c r="Y1277" s="19"/>
      <c r="Z1277" s="39"/>
      <c r="AA1277" s="40"/>
      <c r="AB1277" s="19"/>
      <c r="AC1277" s="19"/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1648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1648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1648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1648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1648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1121024.8</v>
      </c>
      <c r="F1282" s="28">
        <v>0</v>
      </c>
      <c r="G1282" s="29">
        <v>158747.5</v>
      </c>
      <c r="H1282" s="19">
        <v>0</v>
      </c>
      <c r="I1282" s="19">
        <v>164601.79999999999</v>
      </c>
      <c r="J1282" s="39">
        <v>0</v>
      </c>
      <c r="K1282" s="40">
        <v>160517.9</v>
      </c>
      <c r="L1282" s="19">
        <v>0</v>
      </c>
      <c r="M1282" s="19">
        <v>160146.9</v>
      </c>
      <c r="N1282" s="39">
        <v>0</v>
      </c>
      <c r="O1282" s="40">
        <v>160146.9</v>
      </c>
      <c r="P1282" s="22">
        <v>0</v>
      </c>
      <c r="Q1282" s="22">
        <v>158708.9</v>
      </c>
      <c r="R1282" s="39">
        <v>0</v>
      </c>
      <c r="S1282" s="40">
        <v>158154.9</v>
      </c>
      <c r="T1282" s="19"/>
      <c r="U1282" s="19"/>
      <c r="V1282" s="39"/>
      <c r="W1282" s="40"/>
      <c r="X1282" s="19"/>
      <c r="Y1282" s="19"/>
      <c r="Z1282" s="39"/>
      <c r="AA1282" s="40"/>
      <c r="AB1282" s="19"/>
      <c r="AC1282" s="19"/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1648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1648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1648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1648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1648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1648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1648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1648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1648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0</v>
      </c>
      <c r="F1291" s="30"/>
      <c r="G1291" s="31"/>
      <c r="H1291" s="22"/>
      <c r="I1291" s="22"/>
      <c r="J1291" s="41"/>
      <c r="K1291" s="42"/>
      <c r="L1291" s="22"/>
      <c r="M1291" s="22"/>
      <c r="N1291" s="41"/>
      <c r="O1291" s="42"/>
      <c r="P1291" s="22"/>
      <c r="Q1291" s="22"/>
      <c r="R1291" s="41"/>
      <c r="S1291" s="42"/>
      <c r="T1291" s="22"/>
      <c r="U1291" s="22"/>
      <c r="V1291" s="41"/>
      <c r="W1291" s="42"/>
      <c r="X1291" s="22"/>
      <c r="Y1291" s="22"/>
      <c r="Z1291" s="41"/>
      <c r="AA1291" s="42"/>
      <c r="AB1291" s="22"/>
      <c r="AC1291" s="22"/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1648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1648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1648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18450</v>
      </c>
      <c r="F1294" s="28">
        <v>0</v>
      </c>
      <c r="G1294" s="29">
        <v>1200</v>
      </c>
      <c r="H1294" s="19">
        <v>0</v>
      </c>
      <c r="I1294" s="19">
        <v>0</v>
      </c>
      <c r="J1294" s="39">
        <v>0</v>
      </c>
      <c r="K1294" s="40">
        <v>3850</v>
      </c>
      <c r="L1294" s="19">
        <v>0</v>
      </c>
      <c r="M1294" s="19">
        <v>50</v>
      </c>
      <c r="N1294" s="39">
        <v>0</v>
      </c>
      <c r="O1294" s="40">
        <v>5300</v>
      </c>
      <c r="P1294" s="22">
        <v>0</v>
      </c>
      <c r="Q1294" s="22">
        <v>4100</v>
      </c>
      <c r="R1294" s="39">
        <v>0</v>
      </c>
      <c r="S1294" s="40">
        <v>3950</v>
      </c>
      <c r="T1294" s="19"/>
      <c r="U1294" s="19"/>
      <c r="V1294" s="39"/>
      <c r="W1294" s="40"/>
      <c r="X1294" s="19"/>
      <c r="Y1294" s="19"/>
      <c r="Z1294" s="39"/>
      <c r="AA1294" s="40"/>
      <c r="AB1294" s="19"/>
      <c r="AC1294" s="19"/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1648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1648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1648</v>
      </c>
      <c r="B1297" s="37" t="s">
        <v>1015</v>
      </c>
      <c r="C1297" s="38" t="s">
        <v>1016</v>
      </c>
      <c r="D1297" s="24">
        <f t="shared" si="40"/>
        <v>2868</v>
      </c>
      <c r="E1297" s="32">
        <f t="shared" si="41"/>
        <v>107534</v>
      </c>
      <c r="F1297" s="28">
        <v>0</v>
      </c>
      <c r="G1297" s="29">
        <v>6785</v>
      </c>
      <c r="H1297" s="19">
        <v>0</v>
      </c>
      <c r="I1297" s="19">
        <v>2050</v>
      </c>
      <c r="J1297" s="39">
        <v>0</v>
      </c>
      <c r="K1297" s="40">
        <v>4600</v>
      </c>
      <c r="L1297" s="19">
        <v>0</v>
      </c>
      <c r="M1297" s="19">
        <v>5268</v>
      </c>
      <c r="N1297" s="39">
        <v>2868</v>
      </c>
      <c r="O1297" s="40">
        <v>2500</v>
      </c>
      <c r="P1297" s="22">
        <v>0</v>
      </c>
      <c r="Q1297" s="22">
        <v>22740</v>
      </c>
      <c r="R1297" s="39">
        <v>0</v>
      </c>
      <c r="S1297" s="40">
        <v>63591</v>
      </c>
      <c r="T1297" s="19"/>
      <c r="U1297" s="19"/>
      <c r="V1297" s="39"/>
      <c r="W1297" s="40"/>
      <c r="X1297" s="19"/>
      <c r="Y1297" s="19"/>
      <c r="Z1297" s="39"/>
      <c r="AA1297" s="40"/>
      <c r="AB1297" s="19"/>
      <c r="AC1297" s="19"/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1648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1648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1648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1648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5921100</v>
      </c>
      <c r="F1301" s="30"/>
      <c r="G1301" s="31"/>
      <c r="H1301" s="22">
        <v>0</v>
      </c>
      <c r="I1301" s="22">
        <v>1074700</v>
      </c>
      <c r="J1301" s="41">
        <v>0</v>
      </c>
      <c r="K1301" s="42">
        <v>0</v>
      </c>
      <c r="L1301" s="22">
        <v>0</v>
      </c>
      <c r="M1301" s="22">
        <v>4005700</v>
      </c>
      <c r="N1301" s="41">
        <v>0</v>
      </c>
      <c r="O1301" s="42">
        <v>0</v>
      </c>
      <c r="P1301" s="22">
        <v>0</v>
      </c>
      <c r="Q1301" s="22">
        <v>0</v>
      </c>
      <c r="R1301" s="41">
        <v>0</v>
      </c>
      <c r="S1301" s="42">
        <v>840700</v>
      </c>
      <c r="T1301" s="22"/>
      <c r="U1301" s="22"/>
      <c r="V1301" s="41"/>
      <c r="W1301" s="42"/>
      <c r="X1301" s="22"/>
      <c r="Y1301" s="22"/>
      <c r="Z1301" s="41"/>
      <c r="AA1301" s="42"/>
      <c r="AB1301" s="22"/>
      <c r="AC1301" s="22"/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1648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0</v>
      </c>
      <c r="F1302" s="30"/>
      <c r="G1302" s="31"/>
      <c r="H1302" s="22"/>
      <c r="I1302" s="22"/>
      <c r="J1302" s="41"/>
      <c r="K1302" s="42"/>
      <c r="L1302" s="22"/>
      <c r="M1302" s="22"/>
      <c r="N1302" s="41"/>
      <c r="O1302" s="42"/>
      <c r="P1302" s="22"/>
      <c r="Q1302" s="22"/>
      <c r="R1302" s="41"/>
      <c r="S1302" s="42"/>
      <c r="T1302" s="22"/>
      <c r="U1302" s="22"/>
      <c r="V1302" s="41"/>
      <c r="W1302" s="42"/>
      <c r="X1302" s="22"/>
      <c r="Y1302" s="22"/>
      <c r="Z1302" s="41"/>
      <c r="AA1302" s="42"/>
      <c r="AB1302" s="22"/>
      <c r="AC1302" s="22"/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1648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/>
      <c r="AC1303" s="22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1648</v>
      </c>
      <c r="B1304" s="37" t="s">
        <v>1029</v>
      </c>
      <c r="C1304" s="38" t="s">
        <v>1030</v>
      </c>
      <c r="D1304" s="24">
        <f t="shared" si="40"/>
        <v>0</v>
      </c>
      <c r="E1304" s="32">
        <f t="shared" si="41"/>
        <v>1687016.61</v>
      </c>
      <c r="F1304" s="28">
        <v>0</v>
      </c>
      <c r="G1304" s="29">
        <v>4440</v>
      </c>
      <c r="H1304" s="19">
        <v>0</v>
      </c>
      <c r="I1304" s="19">
        <v>4440</v>
      </c>
      <c r="J1304" s="39">
        <v>0</v>
      </c>
      <c r="K1304" s="40">
        <v>4440</v>
      </c>
      <c r="L1304" s="19">
        <v>0</v>
      </c>
      <c r="M1304" s="19">
        <v>4440</v>
      </c>
      <c r="N1304" s="39">
        <v>0</v>
      </c>
      <c r="O1304" s="40">
        <v>1224876.6100000001</v>
      </c>
      <c r="P1304" s="22">
        <v>0</v>
      </c>
      <c r="Q1304" s="22">
        <v>12390</v>
      </c>
      <c r="R1304" s="39">
        <v>0</v>
      </c>
      <c r="S1304" s="40">
        <v>431990</v>
      </c>
      <c r="T1304" s="19"/>
      <c r="U1304" s="19"/>
      <c r="V1304" s="39"/>
      <c r="W1304" s="40"/>
      <c r="X1304" s="19"/>
      <c r="Y1304" s="19"/>
      <c r="Z1304" s="39"/>
      <c r="AA1304" s="40"/>
      <c r="AB1304" s="19"/>
      <c r="AC1304" s="19"/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1648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1648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1648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210527</v>
      </c>
      <c r="F1307" s="28">
        <v>0</v>
      </c>
      <c r="G1307" s="29">
        <v>28684</v>
      </c>
      <c r="H1307" s="19">
        <v>0</v>
      </c>
      <c r="I1307" s="19">
        <v>7200</v>
      </c>
      <c r="J1307" s="39">
        <v>0</v>
      </c>
      <c r="K1307" s="40">
        <v>0</v>
      </c>
      <c r="L1307" s="19">
        <v>0</v>
      </c>
      <c r="M1307" s="19">
        <v>136818</v>
      </c>
      <c r="N1307" s="39">
        <v>0</v>
      </c>
      <c r="O1307" s="40">
        <v>0</v>
      </c>
      <c r="P1307" s="22">
        <v>0</v>
      </c>
      <c r="Q1307" s="22">
        <v>7400</v>
      </c>
      <c r="R1307" s="39">
        <v>0</v>
      </c>
      <c r="S1307" s="40">
        <v>30425</v>
      </c>
      <c r="T1307" s="19"/>
      <c r="U1307" s="19"/>
      <c r="V1307" s="39"/>
      <c r="W1307" s="40"/>
      <c r="X1307" s="19"/>
      <c r="Y1307" s="19"/>
      <c r="Z1307" s="39"/>
      <c r="AA1307" s="40"/>
      <c r="AB1307" s="19"/>
      <c r="AC1307" s="19"/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1648</v>
      </c>
      <c r="B1308" s="37" t="s">
        <v>1037</v>
      </c>
      <c r="C1308" s="38" t="s">
        <v>1038</v>
      </c>
      <c r="D1308" s="24">
        <f t="shared" si="40"/>
        <v>0</v>
      </c>
      <c r="E1308" s="32">
        <f t="shared" si="41"/>
        <v>273480</v>
      </c>
      <c r="F1308" s="28">
        <v>0</v>
      </c>
      <c r="G1308" s="29">
        <v>43500</v>
      </c>
      <c r="H1308" s="19">
        <v>0</v>
      </c>
      <c r="I1308" s="19">
        <v>36090</v>
      </c>
      <c r="J1308" s="39">
        <v>0</v>
      </c>
      <c r="K1308" s="40">
        <v>36030</v>
      </c>
      <c r="L1308" s="19">
        <v>0</v>
      </c>
      <c r="M1308" s="19">
        <v>48960</v>
      </c>
      <c r="N1308" s="39">
        <v>0</v>
      </c>
      <c r="O1308" s="40">
        <v>39150</v>
      </c>
      <c r="P1308" s="19">
        <v>0</v>
      </c>
      <c r="Q1308" s="19">
        <v>40860</v>
      </c>
      <c r="R1308" s="39">
        <v>0</v>
      </c>
      <c r="S1308" s="40">
        <v>28890</v>
      </c>
      <c r="T1308" s="19"/>
      <c r="U1308" s="19"/>
      <c r="V1308" s="39"/>
      <c r="W1308" s="40"/>
      <c r="X1308" s="19"/>
      <c r="Y1308" s="19"/>
      <c r="Z1308" s="39"/>
      <c r="AA1308" s="40"/>
      <c r="AB1308" s="19"/>
      <c r="AC1308" s="19"/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1648</v>
      </c>
      <c r="B1309" s="37" t="s">
        <v>1039</v>
      </c>
      <c r="C1309" s="38" t="s">
        <v>1040</v>
      </c>
      <c r="D1309" s="24">
        <f t="shared" si="40"/>
        <v>22895730</v>
      </c>
      <c r="E1309" s="32">
        <f t="shared" si="41"/>
        <v>0</v>
      </c>
      <c r="F1309" s="28">
        <v>3241050</v>
      </c>
      <c r="G1309" s="29">
        <v>0</v>
      </c>
      <c r="H1309" s="19">
        <v>3360480</v>
      </c>
      <c r="I1309" s="19">
        <v>0</v>
      </c>
      <c r="J1309" s="39">
        <v>3280320</v>
      </c>
      <c r="K1309" s="40">
        <v>0</v>
      </c>
      <c r="L1309" s="19">
        <v>3270620</v>
      </c>
      <c r="M1309" s="19">
        <v>0</v>
      </c>
      <c r="N1309" s="39">
        <v>3270620</v>
      </c>
      <c r="O1309" s="40">
        <v>0</v>
      </c>
      <c r="P1309" s="19">
        <v>3241860</v>
      </c>
      <c r="Q1309" s="19">
        <v>0</v>
      </c>
      <c r="R1309" s="39">
        <v>3230780</v>
      </c>
      <c r="S1309" s="40">
        <v>0</v>
      </c>
      <c r="T1309" s="19"/>
      <c r="U1309" s="19"/>
      <c r="V1309" s="39"/>
      <c r="W1309" s="40"/>
      <c r="X1309" s="19"/>
      <c r="Y1309" s="19"/>
      <c r="Z1309" s="39"/>
      <c r="AA1309" s="40"/>
      <c r="AB1309" s="19"/>
      <c r="AC1309" s="19"/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1648</v>
      </c>
      <c r="B1310" s="37" t="s">
        <v>1041</v>
      </c>
      <c r="C1310" s="38" t="s">
        <v>1042</v>
      </c>
      <c r="D1310" s="24">
        <f t="shared" si="40"/>
        <v>939960</v>
      </c>
      <c r="E1310" s="32">
        <f t="shared" si="41"/>
        <v>0</v>
      </c>
      <c r="F1310" s="28">
        <v>130200</v>
      </c>
      <c r="G1310" s="29">
        <v>0</v>
      </c>
      <c r="H1310" s="19">
        <v>138360</v>
      </c>
      <c r="I1310" s="19">
        <v>0</v>
      </c>
      <c r="J1310" s="39">
        <v>134280</v>
      </c>
      <c r="K1310" s="40">
        <v>0</v>
      </c>
      <c r="L1310" s="19">
        <v>134280</v>
      </c>
      <c r="M1310" s="19">
        <v>0</v>
      </c>
      <c r="N1310" s="39">
        <v>134280</v>
      </c>
      <c r="O1310" s="40">
        <v>0</v>
      </c>
      <c r="P1310" s="19">
        <v>134280</v>
      </c>
      <c r="Q1310" s="19">
        <v>0</v>
      </c>
      <c r="R1310" s="39">
        <v>134280</v>
      </c>
      <c r="S1310" s="40">
        <v>0</v>
      </c>
      <c r="T1310" s="19"/>
      <c r="U1310" s="19"/>
      <c r="V1310" s="39"/>
      <c r="W1310" s="40"/>
      <c r="X1310" s="19"/>
      <c r="Y1310" s="19"/>
      <c r="Z1310" s="39"/>
      <c r="AA1310" s="40"/>
      <c r="AB1310" s="19"/>
      <c r="AC1310" s="19"/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1648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1648</v>
      </c>
      <c r="B1312" s="37" t="s">
        <v>1045</v>
      </c>
      <c r="C1312" s="38" t="s">
        <v>1046</v>
      </c>
      <c r="D1312" s="24">
        <f t="shared" si="40"/>
        <v>1238300</v>
      </c>
      <c r="E1312" s="32">
        <f t="shared" si="41"/>
        <v>0</v>
      </c>
      <c r="F1312" s="28">
        <v>179900</v>
      </c>
      <c r="G1312" s="29">
        <v>0</v>
      </c>
      <c r="H1312" s="19">
        <v>176400</v>
      </c>
      <c r="I1312" s="19">
        <v>0</v>
      </c>
      <c r="J1312" s="39">
        <v>176400</v>
      </c>
      <c r="K1312" s="40">
        <v>0</v>
      </c>
      <c r="L1312" s="19">
        <v>176400</v>
      </c>
      <c r="M1312" s="19">
        <v>0</v>
      </c>
      <c r="N1312" s="39">
        <v>176400</v>
      </c>
      <c r="O1312" s="40">
        <v>0</v>
      </c>
      <c r="P1312" s="22">
        <v>176400</v>
      </c>
      <c r="Q1312" s="22">
        <v>0</v>
      </c>
      <c r="R1312" s="39">
        <v>176400</v>
      </c>
      <c r="S1312" s="40">
        <v>0</v>
      </c>
      <c r="T1312" s="19"/>
      <c r="U1312" s="19"/>
      <c r="V1312" s="39"/>
      <c r="W1312" s="40"/>
      <c r="X1312" s="19"/>
      <c r="Y1312" s="19"/>
      <c r="Z1312" s="39"/>
      <c r="AA1312" s="40"/>
      <c r="AB1312" s="19"/>
      <c r="AC1312" s="19"/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1648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1648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/>
      <c r="AC1314" s="22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1648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1648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1648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1648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1648</v>
      </c>
      <c r="B1319" s="37" t="s">
        <v>1059</v>
      </c>
      <c r="C1319" s="38" t="s">
        <v>1060</v>
      </c>
      <c r="D1319" s="24">
        <f t="shared" si="40"/>
        <v>1052610</v>
      </c>
      <c r="E1319" s="32">
        <f t="shared" si="41"/>
        <v>0</v>
      </c>
      <c r="F1319" s="28">
        <v>91000</v>
      </c>
      <c r="G1319" s="29">
        <v>0</v>
      </c>
      <c r="H1319" s="19">
        <v>164610</v>
      </c>
      <c r="I1319" s="19">
        <v>0</v>
      </c>
      <c r="J1319" s="39">
        <v>159400</v>
      </c>
      <c r="K1319" s="40">
        <v>0</v>
      </c>
      <c r="L1319" s="19">
        <v>159400</v>
      </c>
      <c r="M1319" s="19">
        <v>0</v>
      </c>
      <c r="N1319" s="39">
        <v>159400</v>
      </c>
      <c r="O1319" s="40">
        <v>0</v>
      </c>
      <c r="P1319" s="22">
        <v>159400</v>
      </c>
      <c r="Q1319" s="22">
        <v>0</v>
      </c>
      <c r="R1319" s="39">
        <v>159400</v>
      </c>
      <c r="S1319" s="40">
        <v>0</v>
      </c>
      <c r="T1319" s="19"/>
      <c r="U1319" s="19"/>
      <c r="V1319" s="39"/>
      <c r="W1319" s="40"/>
      <c r="X1319" s="19"/>
      <c r="Y1319" s="19"/>
      <c r="Z1319" s="39"/>
      <c r="AA1319" s="40"/>
      <c r="AB1319" s="19"/>
      <c r="AC1319" s="19"/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1648</v>
      </c>
      <c r="B1320" s="37" t="s">
        <v>1061</v>
      </c>
      <c r="C1320" s="38" t="s">
        <v>1062</v>
      </c>
      <c r="D1320" s="24">
        <f t="shared" si="40"/>
        <v>720280</v>
      </c>
      <c r="E1320" s="32">
        <f t="shared" si="41"/>
        <v>0</v>
      </c>
      <c r="F1320" s="28">
        <v>154190</v>
      </c>
      <c r="G1320" s="29">
        <v>0</v>
      </c>
      <c r="H1320" s="19">
        <v>96740</v>
      </c>
      <c r="I1320" s="19">
        <v>0</v>
      </c>
      <c r="J1320" s="39">
        <v>93870</v>
      </c>
      <c r="K1320" s="40">
        <v>0</v>
      </c>
      <c r="L1320" s="19">
        <v>93870</v>
      </c>
      <c r="M1320" s="19">
        <v>0</v>
      </c>
      <c r="N1320" s="39">
        <v>93870</v>
      </c>
      <c r="O1320" s="40">
        <v>0</v>
      </c>
      <c r="P1320" s="19">
        <v>93870</v>
      </c>
      <c r="Q1320" s="19">
        <v>0</v>
      </c>
      <c r="R1320" s="39">
        <v>93870</v>
      </c>
      <c r="S1320" s="40">
        <v>0</v>
      </c>
      <c r="T1320" s="19"/>
      <c r="U1320" s="19"/>
      <c r="V1320" s="39"/>
      <c r="W1320" s="40"/>
      <c r="X1320" s="19"/>
      <c r="Y1320" s="19"/>
      <c r="Z1320" s="39"/>
      <c r="AA1320" s="40"/>
      <c r="AB1320" s="19"/>
      <c r="AC1320" s="19"/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1648</v>
      </c>
      <c r="B1321" s="37" t="s">
        <v>1063</v>
      </c>
      <c r="C1321" s="38" t="s">
        <v>1064</v>
      </c>
      <c r="D1321" s="24">
        <f t="shared" si="40"/>
        <v>1678391.5</v>
      </c>
      <c r="E1321" s="32">
        <f t="shared" si="41"/>
        <v>0</v>
      </c>
      <c r="F1321" s="28">
        <v>217895</v>
      </c>
      <c r="G1321" s="29">
        <v>0</v>
      </c>
      <c r="H1321" s="19">
        <v>219732</v>
      </c>
      <c r="I1321" s="19">
        <v>0</v>
      </c>
      <c r="J1321" s="39">
        <v>213467</v>
      </c>
      <c r="K1321" s="40">
        <v>0</v>
      </c>
      <c r="L1321" s="19">
        <v>245060.5</v>
      </c>
      <c r="M1321" s="19">
        <v>0</v>
      </c>
      <c r="N1321" s="39">
        <v>245641</v>
      </c>
      <c r="O1321" s="40">
        <v>0</v>
      </c>
      <c r="P1321" s="19">
        <v>240720</v>
      </c>
      <c r="Q1321" s="19">
        <v>0</v>
      </c>
      <c r="R1321" s="39">
        <v>295876</v>
      </c>
      <c r="S1321" s="40">
        <v>0</v>
      </c>
      <c r="T1321" s="19"/>
      <c r="U1321" s="19"/>
      <c r="V1321" s="39"/>
      <c r="W1321" s="40"/>
      <c r="X1321" s="19"/>
      <c r="Y1321" s="19"/>
      <c r="Z1321" s="39"/>
      <c r="AA1321" s="40"/>
      <c r="AB1321" s="19"/>
      <c r="AC1321" s="19"/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1648</v>
      </c>
      <c r="B1322" s="37" t="s">
        <v>1065</v>
      </c>
      <c r="C1322" s="38" t="s">
        <v>1066</v>
      </c>
      <c r="D1322" s="24">
        <f t="shared" si="40"/>
        <v>1025030</v>
      </c>
      <c r="E1322" s="32">
        <f t="shared" si="41"/>
        <v>0</v>
      </c>
      <c r="F1322" s="28">
        <v>153965</v>
      </c>
      <c r="G1322" s="29">
        <v>0</v>
      </c>
      <c r="H1322" s="19">
        <v>148695</v>
      </c>
      <c r="I1322" s="19">
        <v>0</v>
      </c>
      <c r="J1322" s="39">
        <v>153875</v>
      </c>
      <c r="K1322" s="40">
        <v>0</v>
      </c>
      <c r="L1322" s="19">
        <v>158002.5</v>
      </c>
      <c r="M1322" s="19">
        <v>0</v>
      </c>
      <c r="N1322" s="39">
        <v>134135</v>
      </c>
      <c r="O1322" s="40">
        <v>0</v>
      </c>
      <c r="P1322" s="19">
        <v>148782.5</v>
      </c>
      <c r="Q1322" s="19">
        <v>0</v>
      </c>
      <c r="R1322" s="39">
        <v>127575</v>
      </c>
      <c r="S1322" s="40">
        <v>0</v>
      </c>
      <c r="T1322" s="19"/>
      <c r="U1322" s="19"/>
      <c r="V1322" s="39"/>
      <c r="W1322" s="40"/>
      <c r="X1322" s="19"/>
      <c r="Y1322" s="19"/>
      <c r="Z1322" s="39"/>
      <c r="AA1322" s="40"/>
      <c r="AB1322" s="19"/>
      <c r="AC1322" s="19"/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1648</v>
      </c>
      <c r="B1323" s="37" t="s">
        <v>1067</v>
      </c>
      <c r="C1323" s="38" t="s">
        <v>1068</v>
      </c>
      <c r="D1323" s="24">
        <f t="shared" si="40"/>
        <v>4030871</v>
      </c>
      <c r="E1323" s="32">
        <f t="shared" si="41"/>
        <v>0</v>
      </c>
      <c r="F1323" s="28">
        <v>638286</v>
      </c>
      <c r="G1323" s="29">
        <v>0</v>
      </c>
      <c r="H1323" s="19">
        <v>573900</v>
      </c>
      <c r="I1323" s="19">
        <v>0</v>
      </c>
      <c r="J1323" s="39">
        <v>537964</v>
      </c>
      <c r="K1323" s="40">
        <v>0</v>
      </c>
      <c r="L1323" s="19">
        <v>559937</v>
      </c>
      <c r="M1323" s="19">
        <v>0</v>
      </c>
      <c r="N1323" s="39">
        <v>583480</v>
      </c>
      <c r="O1323" s="40">
        <v>0</v>
      </c>
      <c r="P1323" s="19">
        <v>570424</v>
      </c>
      <c r="Q1323" s="19">
        <v>0</v>
      </c>
      <c r="R1323" s="39">
        <v>566880</v>
      </c>
      <c r="S1323" s="40">
        <v>0</v>
      </c>
      <c r="T1323" s="19"/>
      <c r="U1323" s="19"/>
      <c r="V1323" s="39"/>
      <c r="W1323" s="40"/>
      <c r="X1323" s="19"/>
      <c r="Y1323" s="19"/>
      <c r="Z1323" s="39"/>
      <c r="AA1323" s="40"/>
      <c r="AB1323" s="19"/>
      <c r="AC1323" s="19"/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1648</v>
      </c>
      <c r="B1324" s="37" t="s">
        <v>1069</v>
      </c>
      <c r="C1324" s="38" t="s">
        <v>1070</v>
      </c>
      <c r="D1324" s="24">
        <f t="shared" si="40"/>
        <v>1023032</v>
      </c>
      <c r="E1324" s="32">
        <f t="shared" si="41"/>
        <v>0</v>
      </c>
      <c r="F1324" s="28">
        <v>157072</v>
      </c>
      <c r="G1324" s="29">
        <v>0</v>
      </c>
      <c r="H1324" s="19">
        <v>152320</v>
      </c>
      <c r="I1324" s="19">
        <v>0</v>
      </c>
      <c r="J1324" s="39">
        <v>160530</v>
      </c>
      <c r="K1324" s="40">
        <v>0</v>
      </c>
      <c r="L1324" s="19">
        <v>152320</v>
      </c>
      <c r="M1324" s="19">
        <v>0</v>
      </c>
      <c r="N1324" s="39">
        <v>107040</v>
      </c>
      <c r="O1324" s="40">
        <v>0</v>
      </c>
      <c r="P1324" s="19">
        <v>141430</v>
      </c>
      <c r="Q1324" s="19">
        <v>0</v>
      </c>
      <c r="R1324" s="39">
        <v>152320</v>
      </c>
      <c r="S1324" s="40">
        <v>0</v>
      </c>
      <c r="T1324" s="19"/>
      <c r="U1324" s="19"/>
      <c r="V1324" s="39"/>
      <c r="W1324" s="40"/>
      <c r="X1324" s="19"/>
      <c r="Y1324" s="19"/>
      <c r="Z1324" s="39"/>
      <c r="AA1324" s="40"/>
      <c r="AB1324" s="19"/>
      <c r="AC1324" s="19"/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1648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1648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1648</v>
      </c>
      <c r="B1327" s="37" t="s">
        <v>1075</v>
      </c>
      <c r="C1327" s="38" t="s">
        <v>1076</v>
      </c>
      <c r="D1327" s="24">
        <f t="shared" si="40"/>
        <v>0</v>
      </c>
      <c r="E1327" s="32">
        <f t="shared" si="41"/>
        <v>0</v>
      </c>
      <c r="F1327" s="28"/>
      <c r="G1327" s="29"/>
      <c r="H1327" s="19"/>
      <c r="I1327" s="19"/>
      <c r="J1327" s="39"/>
      <c r="K1327" s="40"/>
      <c r="L1327" s="19"/>
      <c r="M1327" s="19"/>
      <c r="N1327" s="39"/>
      <c r="O1327" s="40"/>
      <c r="P1327" s="22"/>
      <c r="Q1327" s="22"/>
      <c r="R1327" s="39"/>
      <c r="S1327" s="40"/>
      <c r="T1327" s="19"/>
      <c r="U1327" s="19"/>
      <c r="V1327" s="39"/>
      <c r="W1327" s="40"/>
      <c r="X1327" s="19"/>
      <c r="Y1327" s="19"/>
      <c r="Z1327" s="39"/>
      <c r="AA1327" s="40"/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1648</v>
      </c>
      <c r="B1328" s="37" t="s">
        <v>1077</v>
      </c>
      <c r="C1328" s="38" t="s">
        <v>1078</v>
      </c>
      <c r="D1328" s="24">
        <f t="shared" si="40"/>
        <v>862260</v>
      </c>
      <c r="E1328" s="32">
        <f t="shared" si="41"/>
        <v>0</v>
      </c>
      <c r="F1328" s="28">
        <v>123180</v>
      </c>
      <c r="G1328" s="29">
        <v>0</v>
      </c>
      <c r="H1328" s="19">
        <v>123180</v>
      </c>
      <c r="I1328" s="19">
        <v>0</v>
      </c>
      <c r="J1328" s="39">
        <v>123180</v>
      </c>
      <c r="K1328" s="40">
        <v>0</v>
      </c>
      <c r="L1328" s="19">
        <v>123180</v>
      </c>
      <c r="M1328" s="19">
        <v>0</v>
      </c>
      <c r="N1328" s="39">
        <v>123180</v>
      </c>
      <c r="O1328" s="40">
        <v>0</v>
      </c>
      <c r="P1328" s="19">
        <v>123180</v>
      </c>
      <c r="Q1328" s="19">
        <v>0</v>
      </c>
      <c r="R1328" s="39">
        <v>123180</v>
      </c>
      <c r="S1328" s="40">
        <v>0</v>
      </c>
      <c r="T1328" s="19"/>
      <c r="U1328" s="19"/>
      <c r="V1328" s="39"/>
      <c r="W1328" s="40"/>
      <c r="X1328" s="19"/>
      <c r="Y1328" s="19"/>
      <c r="Z1328" s="39"/>
      <c r="AA1328" s="40"/>
      <c r="AB1328" s="19"/>
      <c r="AC1328" s="19"/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1648</v>
      </c>
      <c r="B1329" s="37" t="s">
        <v>1079</v>
      </c>
      <c r="C1329" s="38" t="s">
        <v>1080</v>
      </c>
      <c r="D1329" s="24">
        <f t="shared" si="40"/>
        <v>0</v>
      </c>
      <c r="E1329" s="32">
        <f t="shared" si="41"/>
        <v>0</v>
      </c>
      <c r="F1329" s="30"/>
      <c r="G1329" s="31"/>
      <c r="H1329" s="22"/>
      <c r="I1329" s="22"/>
      <c r="J1329" s="41"/>
      <c r="K1329" s="42"/>
      <c r="L1329" s="22"/>
      <c r="M1329" s="22"/>
      <c r="N1329" s="41"/>
      <c r="O1329" s="42"/>
      <c r="P1329" s="19"/>
      <c r="Q1329" s="19"/>
      <c r="R1329" s="41"/>
      <c r="S1329" s="42"/>
      <c r="T1329" s="22"/>
      <c r="U1329" s="22"/>
      <c r="V1329" s="41"/>
      <c r="W1329" s="42"/>
      <c r="X1329" s="22"/>
      <c r="Y1329" s="22"/>
      <c r="Z1329" s="41"/>
      <c r="AA1329" s="42"/>
      <c r="AB1329" s="22"/>
      <c r="AC1329" s="22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1648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1648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1648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1648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1648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1648</v>
      </c>
      <c r="B1335" s="37" t="s">
        <v>1091</v>
      </c>
      <c r="C1335" s="38" t="s">
        <v>1092</v>
      </c>
      <c r="D1335" s="24">
        <f t="shared" si="40"/>
        <v>156800</v>
      </c>
      <c r="E1335" s="32">
        <f t="shared" si="41"/>
        <v>0</v>
      </c>
      <c r="F1335" s="28">
        <v>22400</v>
      </c>
      <c r="G1335" s="29">
        <v>0</v>
      </c>
      <c r="H1335" s="19">
        <v>22400</v>
      </c>
      <c r="I1335" s="19">
        <v>0</v>
      </c>
      <c r="J1335" s="39">
        <v>22400</v>
      </c>
      <c r="K1335" s="40">
        <v>0</v>
      </c>
      <c r="L1335" s="19">
        <v>22400</v>
      </c>
      <c r="M1335" s="19">
        <v>0</v>
      </c>
      <c r="N1335" s="39">
        <v>22400</v>
      </c>
      <c r="O1335" s="40">
        <v>0</v>
      </c>
      <c r="P1335" s="22">
        <v>22400</v>
      </c>
      <c r="Q1335" s="22">
        <v>0</v>
      </c>
      <c r="R1335" s="39">
        <v>22400</v>
      </c>
      <c r="S1335" s="40">
        <v>0</v>
      </c>
      <c r="T1335" s="19"/>
      <c r="U1335" s="19"/>
      <c r="V1335" s="39"/>
      <c r="W1335" s="40"/>
      <c r="X1335" s="19"/>
      <c r="Y1335" s="19"/>
      <c r="Z1335" s="39"/>
      <c r="AA1335" s="40"/>
      <c r="AB1335" s="19"/>
      <c r="AC1335" s="19"/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1648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1648</v>
      </c>
      <c r="B1337" s="37" t="s">
        <v>1095</v>
      </c>
      <c r="C1337" s="38" t="s">
        <v>1096</v>
      </c>
      <c r="D1337" s="24">
        <f t="shared" si="40"/>
        <v>677640</v>
      </c>
      <c r="E1337" s="32">
        <f t="shared" si="41"/>
        <v>0</v>
      </c>
      <c r="F1337" s="28">
        <v>97200</v>
      </c>
      <c r="G1337" s="29">
        <v>0</v>
      </c>
      <c r="H1337" s="19">
        <v>97980</v>
      </c>
      <c r="I1337" s="19">
        <v>0</v>
      </c>
      <c r="J1337" s="39">
        <v>84600</v>
      </c>
      <c r="K1337" s="40">
        <v>0</v>
      </c>
      <c r="L1337" s="19">
        <v>102120</v>
      </c>
      <c r="M1337" s="19">
        <v>0</v>
      </c>
      <c r="N1337" s="39">
        <v>89100</v>
      </c>
      <c r="O1337" s="40">
        <v>0</v>
      </c>
      <c r="P1337" s="22">
        <v>101880</v>
      </c>
      <c r="Q1337" s="22">
        <v>0</v>
      </c>
      <c r="R1337" s="39">
        <v>104760</v>
      </c>
      <c r="S1337" s="40">
        <v>0</v>
      </c>
      <c r="T1337" s="19"/>
      <c r="U1337" s="19"/>
      <c r="V1337" s="39"/>
      <c r="W1337" s="40"/>
      <c r="X1337" s="19"/>
      <c r="Y1337" s="19"/>
      <c r="Z1337" s="39"/>
      <c r="AA1337" s="40"/>
      <c r="AB1337" s="19"/>
      <c r="AC1337" s="19"/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1648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1648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1648</v>
      </c>
      <c r="B1340" s="37" t="s">
        <v>1101</v>
      </c>
      <c r="C1340" s="38" t="s">
        <v>1102</v>
      </c>
      <c r="D1340" s="24">
        <f t="shared" si="40"/>
        <v>430624.6</v>
      </c>
      <c r="E1340" s="32">
        <f t="shared" si="41"/>
        <v>0</v>
      </c>
      <c r="F1340" s="28">
        <v>61037.8</v>
      </c>
      <c r="G1340" s="29">
        <v>0</v>
      </c>
      <c r="H1340" s="19">
        <v>63220.4</v>
      </c>
      <c r="I1340" s="19">
        <v>0</v>
      </c>
      <c r="J1340" s="39">
        <v>61666.400000000001</v>
      </c>
      <c r="K1340" s="40">
        <v>0</v>
      </c>
      <c r="L1340" s="19">
        <v>61518</v>
      </c>
      <c r="M1340" s="19">
        <v>0</v>
      </c>
      <c r="N1340" s="39">
        <v>61518</v>
      </c>
      <c r="O1340" s="40">
        <v>0</v>
      </c>
      <c r="P1340" s="22">
        <v>60942.8</v>
      </c>
      <c r="Q1340" s="22">
        <v>0</v>
      </c>
      <c r="R1340" s="39">
        <v>60721.2</v>
      </c>
      <c r="S1340" s="40">
        <v>0</v>
      </c>
      <c r="T1340" s="19"/>
      <c r="U1340" s="19"/>
      <c r="V1340" s="39"/>
      <c r="W1340" s="40"/>
      <c r="X1340" s="19"/>
      <c r="Y1340" s="19"/>
      <c r="Z1340" s="39"/>
      <c r="AA1340" s="40"/>
      <c r="AB1340" s="19"/>
      <c r="AC1340" s="19"/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1648</v>
      </c>
      <c r="B1341" s="37" t="s">
        <v>1103</v>
      </c>
      <c r="C1341" s="38" t="s">
        <v>1104</v>
      </c>
      <c r="D1341" s="24">
        <f t="shared" si="40"/>
        <v>645936.9</v>
      </c>
      <c r="E1341" s="32">
        <f t="shared" si="41"/>
        <v>0</v>
      </c>
      <c r="F1341" s="28">
        <v>91556.7</v>
      </c>
      <c r="G1341" s="29">
        <v>0</v>
      </c>
      <c r="H1341" s="19">
        <v>94830.6</v>
      </c>
      <c r="I1341" s="19">
        <v>0</v>
      </c>
      <c r="J1341" s="39">
        <v>92499.6</v>
      </c>
      <c r="K1341" s="40">
        <v>0</v>
      </c>
      <c r="L1341" s="19">
        <v>92277</v>
      </c>
      <c r="M1341" s="19">
        <v>0</v>
      </c>
      <c r="N1341" s="39">
        <v>92277</v>
      </c>
      <c r="O1341" s="40">
        <v>0</v>
      </c>
      <c r="P1341" s="19">
        <v>91414.2</v>
      </c>
      <c r="Q1341" s="19">
        <v>0</v>
      </c>
      <c r="R1341" s="39">
        <v>91081.8</v>
      </c>
      <c r="S1341" s="40">
        <v>0</v>
      </c>
      <c r="T1341" s="19"/>
      <c r="U1341" s="19"/>
      <c r="V1341" s="39"/>
      <c r="W1341" s="40"/>
      <c r="X1341" s="19"/>
      <c r="Y1341" s="19"/>
      <c r="Z1341" s="39"/>
      <c r="AA1341" s="40"/>
      <c r="AB1341" s="19"/>
      <c r="AC1341" s="19"/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1648</v>
      </c>
      <c r="B1342" s="37" t="s">
        <v>1105</v>
      </c>
      <c r="C1342" s="38" t="s">
        <v>1106</v>
      </c>
      <c r="D1342" s="24">
        <f t="shared" si="40"/>
        <v>44463.3</v>
      </c>
      <c r="E1342" s="32">
        <f t="shared" si="41"/>
        <v>0</v>
      </c>
      <c r="F1342" s="28">
        <v>6153</v>
      </c>
      <c r="G1342" s="29">
        <v>0</v>
      </c>
      <c r="H1342" s="19">
        <v>6550.8</v>
      </c>
      <c r="I1342" s="19">
        <v>0</v>
      </c>
      <c r="J1342" s="39">
        <v>6351.9</v>
      </c>
      <c r="K1342" s="40">
        <v>0</v>
      </c>
      <c r="L1342" s="19">
        <v>6351.9</v>
      </c>
      <c r="M1342" s="19">
        <v>0</v>
      </c>
      <c r="N1342" s="39">
        <v>6351.9</v>
      </c>
      <c r="O1342" s="40">
        <v>0</v>
      </c>
      <c r="P1342" s="19">
        <v>6351.9</v>
      </c>
      <c r="Q1342" s="19">
        <v>0</v>
      </c>
      <c r="R1342" s="39">
        <v>6351.9</v>
      </c>
      <c r="S1342" s="40">
        <v>0</v>
      </c>
      <c r="T1342" s="19"/>
      <c r="U1342" s="19"/>
      <c r="V1342" s="39"/>
      <c r="W1342" s="40"/>
      <c r="X1342" s="19"/>
      <c r="Y1342" s="19"/>
      <c r="Z1342" s="39"/>
      <c r="AA1342" s="40"/>
      <c r="AB1342" s="19"/>
      <c r="AC1342" s="19"/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1648</v>
      </c>
      <c r="B1343" s="37" t="s">
        <v>1107</v>
      </c>
      <c r="C1343" s="38" t="s">
        <v>1108</v>
      </c>
      <c r="D1343" s="24">
        <f t="shared" si="40"/>
        <v>30630</v>
      </c>
      <c r="E1343" s="32">
        <f t="shared" si="41"/>
        <v>0</v>
      </c>
      <c r="F1343" s="28">
        <v>4440</v>
      </c>
      <c r="G1343" s="29">
        <v>0</v>
      </c>
      <c r="H1343" s="19">
        <v>4440</v>
      </c>
      <c r="I1343" s="19">
        <v>0</v>
      </c>
      <c r="J1343" s="39">
        <v>4440</v>
      </c>
      <c r="K1343" s="40">
        <v>0</v>
      </c>
      <c r="L1343" s="19">
        <v>4440</v>
      </c>
      <c r="M1343" s="19">
        <v>0</v>
      </c>
      <c r="N1343" s="39">
        <v>4440</v>
      </c>
      <c r="O1343" s="40">
        <v>0</v>
      </c>
      <c r="P1343" s="19">
        <v>4440</v>
      </c>
      <c r="Q1343" s="19">
        <v>0</v>
      </c>
      <c r="R1343" s="39">
        <v>3990</v>
      </c>
      <c r="S1343" s="40">
        <v>0</v>
      </c>
      <c r="T1343" s="19"/>
      <c r="U1343" s="19"/>
      <c r="V1343" s="39"/>
      <c r="W1343" s="40"/>
      <c r="X1343" s="19"/>
      <c r="Y1343" s="19"/>
      <c r="Z1343" s="39"/>
      <c r="AA1343" s="40"/>
      <c r="AB1343" s="19"/>
      <c r="AC1343" s="19"/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1648</v>
      </c>
      <c r="B1344" s="37" t="s">
        <v>1109</v>
      </c>
      <c r="C1344" s="38" t="s">
        <v>1110</v>
      </c>
      <c r="D1344" s="24">
        <f t="shared" si="40"/>
        <v>319562</v>
      </c>
      <c r="E1344" s="32">
        <f t="shared" si="41"/>
        <v>0</v>
      </c>
      <c r="F1344" s="28">
        <v>51146</v>
      </c>
      <c r="G1344" s="29">
        <v>0</v>
      </c>
      <c r="H1344" s="19">
        <v>53878</v>
      </c>
      <c r="I1344" s="19">
        <v>0</v>
      </c>
      <c r="J1344" s="39">
        <v>54067</v>
      </c>
      <c r="K1344" s="40">
        <v>0</v>
      </c>
      <c r="L1344" s="19">
        <v>52830</v>
      </c>
      <c r="M1344" s="19">
        <v>0</v>
      </c>
      <c r="N1344" s="39">
        <v>54650</v>
      </c>
      <c r="O1344" s="40">
        <v>0</v>
      </c>
      <c r="P1344" s="19">
        <v>52991</v>
      </c>
      <c r="Q1344" s="19">
        <v>0</v>
      </c>
      <c r="R1344" s="39">
        <v>0</v>
      </c>
      <c r="S1344" s="40">
        <v>0</v>
      </c>
      <c r="T1344" s="19"/>
      <c r="U1344" s="19"/>
      <c r="V1344" s="39"/>
      <c r="W1344" s="40"/>
      <c r="X1344" s="19"/>
      <c r="Y1344" s="19"/>
      <c r="Z1344" s="39"/>
      <c r="AA1344" s="40"/>
      <c r="AB1344" s="19"/>
      <c r="AC1344" s="19"/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1648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1648</v>
      </c>
      <c r="B1346" s="37" t="s">
        <v>1113</v>
      </c>
      <c r="C1346" s="38" t="s">
        <v>1114</v>
      </c>
      <c r="D1346" s="24">
        <f t="shared" si="40"/>
        <v>47153.399999999994</v>
      </c>
      <c r="E1346" s="32">
        <f t="shared" si="41"/>
        <v>0</v>
      </c>
      <c r="F1346" s="30">
        <v>6736.2</v>
      </c>
      <c r="G1346" s="31">
        <v>0</v>
      </c>
      <c r="H1346" s="22">
        <v>6736.2</v>
      </c>
      <c r="I1346" s="22">
        <v>0</v>
      </c>
      <c r="J1346" s="41">
        <v>6736.2</v>
      </c>
      <c r="K1346" s="42">
        <v>0</v>
      </c>
      <c r="L1346" s="22">
        <v>6736.2</v>
      </c>
      <c r="M1346" s="22">
        <v>0</v>
      </c>
      <c r="N1346" s="41">
        <v>6736.2</v>
      </c>
      <c r="O1346" s="42">
        <v>0</v>
      </c>
      <c r="P1346" s="22">
        <v>6736.2</v>
      </c>
      <c r="Q1346" s="22">
        <v>0</v>
      </c>
      <c r="R1346" s="41">
        <v>6736.2</v>
      </c>
      <c r="S1346" s="42">
        <v>0</v>
      </c>
      <c r="T1346" s="22"/>
      <c r="U1346" s="22"/>
      <c r="V1346" s="41"/>
      <c r="W1346" s="42"/>
      <c r="X1346" s="22"/>
      <c r="Y1346" s="22"/>
      <c r="Z1346" s="41"/>
      <c r="AA1346" s="42"/>
      <c r="AB1346" s="22"/>
      <c r="AC1346" s="22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1648</v>
      </c>
      <c r="B1347" s="37" t="s">
        <v>1115</v>
      </c>
      <c r="C1347" s="38" t="s">
        <v>1116</v>
      </c>
      <c r="D1347" s="24">
        <f t="shared" si="40"/>
        <v>1062500</v>
      </c>
      <c r="E1347" s="32">
        <f t="shared" si="41"/>
        <v>0</v>
      </c>
      <c r="F1347" s="28"/>
      <c r="G1347" s="29"/>
      <c r="H1347" s="19"/>
      <c r="I1347" s="19"/>
      <c r="J1347" s="39"/>
      <c r="K1347" s="40"/>
      <c r="L1347" s="19"/>
      <c r="M1347" s="19"/>
      <c r="N1347" s="39">
        <v>634500</v>
      </c>
      <c r="O1347" s="40">
        <v>0</v>
      </c>
      <c r="P1347" s="22">
        <v>0</v>
      </c>
      <c r="Q1347" s="22">
        <v>0</v>
      </c>
      <c r="R1347" s="39">
        <v>428000</v>
      </c>
      <c r="S1347" s="40">
        <v>0</v>
      </c>
      <c r="T1347" s="19"/>
      <c r="U1347" s="19"/>
      <c r="V1347" s="39"/>
      <c r="W1347" s="40"/>
      <c r="X1347" s="19"/>
      <c r="Y1347" s="19"/>
      <c r="Z1347" s="39"/>
      <c r="AA1347" s="40"/>
      <c r="AB1347" s="19"/>
      <c r="AC1347" s="19"/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1648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99000</v>
      </c>
      <c r="E1348" s="32">
        <f t="shared" ref="E1348:E1411" si="43">G1348+I1348+K1348+M1348+O1348+Q1348+S1348+U1348+W1348+Y1348+AA1348+AC1348</f>
        <v>0</v>
      </c>
      <c r="F1348" s="28">
        <v>14000</v>
      </c>
      <c r="G1348" s="29">
        <v>0</v>
      </c>
      <c r="H1348" s="19">
        <v>14000</v>
      </c>
      <c r="I1348" s="19">
        <v>0</v>
      </c>
      <c r="J1348" s="39">
        <v>13000</v>
      </c>
      <c r="K1348" s="40">
        <v>0</v>
      </c>
      <c r="L1348" s="19">
        <v>14500</v>
      </c>
      <c r="M1348" s="19">
        <v>0</v>
      </c>
      <c r="N1348" s="39">
        <v>14500</v>
      </c>
      <c r="O1348" s="40">
        <v>0</v>
      </c>
      <c r="P1348" s="19">
        <v>14500</v>
      </c>
      <c r="Q1348" s="19">
        <v>0</v>
      </c>
      <c r="R1348" s="39">
        <v>14500</v>
      </c>
      <c r="S1348" s="40">
        <v>0</v>
      </c>
      <c r="T1348" s="19"/>
      <c r="U1348" s="19"/>
      <c r="V1348" s="39"/>
      <c r="W1348" s="40"/>
      <c r="X1348" s="19"/>
      <c r="Y1348" s="19"/>
      <c r="Z1348" s="39"/>
      <c r="AA1348" s="40"/>
      <c r="AB1348" s="19"/>
      <c r="AC1348" s="19"/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1648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1648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1648</v>
      </c>
      <c r="B1351" s="37" t="s">
        <v>1123</v>
      </c>
      <c r="C1351" s="38" t="s">
        <v>1124</v>
      </c>
      <c r="D1351" s="24">
        <f t="shared" si="42"/>
        <v>584326.04</v>
      </c>
      <c r="E1351" s="32">
        <f t="shared" si="43"/>
        <v>0</v>
      </c>
      <c r="F1351" s="30"/>
      <c r="G1351" s="31"/>
      <c r="H1351" s="22"/>
      <c r="I1351" s="22"/>
      <c r="J1351" s="41"/>
      <c r="K1351" s="42"/>
      <c r="L1351" s="22"/>
      <c r="M1351" s="22"/>
      <c r="N1351" s="41">
        <v>584326.04</v>
      </c>
      <c r="O1351" s="42">
        <v>0</v>
      </c>
      <c r="P1351" s="22">
        <v>0</v>
      </c>
      <c r="Q1351" s="22">
        <v>0</v>
      </c>
      <c r="R1351" s="41">
        <v>0</v>
      </c>
      <c r="S1351" s="42">
        <v>0</v>
      </c>
      <c r="T1351" s="22"/>
      <c r="U1351" s="22"/>
      <c r="V1351" s="41"/>
      <c r="W1351" s="42"/>
      <c r="X1351" s="22"/>
      <c r="Y1351" s="22"/>
      <c r="Z1351" s="41"/>
      <c r="AA1351" s="42"/>
      <c r="AB1351" s="22"/>
      <c r="AC1351" s="22"/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1648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1648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1648</v>
      </c>
      <c r="B1354" s="37" t="s">
        <v>1129</v>
      </c>
      <c r="C1354" s="38" t="s">
        <v>1130</v>
      </c>
      <c r="D1354" s="24">
        <f t="shared" si="42"/>
        <v>0</v>
      </c>
      <c r="E1354" s="32">
        <f t="shared" si="43"/>
        <v>0</v>
      </c>
      <c r="F1354" s="30"/>
      <c r="G1354" s="31"/>
      <c r="H1354" s="22"/>
      <c r="I1354" s="22"/>
      <c r="J1354" s="41"/>
      <c r="K1354" s="42"/>
      <c r="L1354" s="22"/>
      <c r="M1354" s="22"/>
      <c r="N1354" s="41"/>
      <c r="O1354" s="42"/>
      <c r="P1354" s="22"/>
      <c r="Q1354" s="22"/>
      <c r="R1354" s="41"/>
      <c r="S1354" s="42"/>
      <c r="T1354" s="22"/>
      <c r="U1354" s="22"/>
      <c r="V1354" s="41"/>
      <c r="W1354" s="42"/>
      <c r="X1354" s="22"/>
      <c r="Y1354" s="22"/>
      <c r="Z1354" s="41"/>
      <c r="AA1354" s="42"/>
      <c r="AB1354" s="22"/>
      <c r="AC1354" s="22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1648</v>
      </c>
      <c r="B1355" s="37" t="s">
        <v>1131</v>
      </c>
      <c r="C1355" s="38" t="s">
        <v>1132</v>
      </c>
      <c r="D1355" s="24">
        <f t="shared" si="42"/>
        <v>6123300</v>
      </c>
      <c r="E1355" s="32">
        <f t="shared" si="43"/>
        <v>601926.04</v>
      </c>
      <c r="F1355" s="28">
        <v>680000</v>
      </c>
      <c r="G1355" s="29">
        <v>0</v>
      </c>
      <c r="H1355" s="19">
        <v>680000</v>
      </c>
      <c r="I1355" s="19">
        <v>0</v>
      </c>
      <c r="J1355" s="39">
        <v>680000</v>
      </c>
      <c r="K1355" s="40">
        <v>0</v>
      </c>
      <c r="L1355" s="19">
        <v>675300</v>
      </c>
      <c r="M1355" s="19">
        <v>0</v>
      </c>
      <c r="N1355" s="39">
        <v>2057400</v>
      </c>
      <c r="O1355" s="40">
        <v>584326.04</v>
      </c>
      <c r="P1355" s="22">
        <v>675300</v>
      </c>
      <c r="Q1355" s="22">
        <v>17600</v>
      </c>
      <c r="R1355" s="39">
        <v>675300</v>
      </c>
      <c r="S1355" s="40">
        <v>0</v>
      </c>
      <c r="T1355" s="19"/>
      <c r="U1355" s="19"/>
      <c r="V1355" s="39"/>
      <c r="W1355" s="40"/>
      <c r="X1355" s="19"/>
      <c r="Y1355" s="19"/>
      <c r="Z1355" s="39"/>
      <c r="AA1355" s="40"/>
      <c r="AB1355" s="19"/>
      <c r="AC1355" s="19"/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1648</v>
      </c>
      <c r="B1356" s="37" t="s">
        <v>1133</v>
      </c>
      <c r="C1356" s="38" t="s">
        <v>1134</v>
      </c>
      <c r="D1356" s="24">
        <f t="shared" si="42"/>
        <v>118400</v>
      </c>
      <c r="E1356" s="32">
        <f t="shared" si="43"/>
        <v>0</v>
      </c>
      <c r="F1356" s="28">
        <v>30000</v>
      </c>
      <c r="G1356" s="29">
        <v>0</v>
      </c>
      <c r="H1356" s="19">
        <v>30000</v>
      </c>
      <c r="I1356" s="19">
        <v>0</v>
      </c>
      <c r="J1356" s="39">
        <v>0</v>
      </c>
      <c r="K1356" s="40">
        <v>0</v>
      </c>
      <c r="L1356" s="19">
        <v>0</v>
      </c>
      <c r="M1356" s="19">
        <v>0</v>
      </c>
      <c r="N1356" s="39">
        <v>58400</v>
      </c>
      <c r="O1356" s="40">
        <v>0</v>
      </c>
      <c r="P1356" s="19">
        <v>0</v>
      </c>
      <c r="Q1356" s="19">
        <v>0</v>
      </c>
      <c r="R1356" s="39">
        <v>0</v>
      </c>
      <c r="S1356" s="40">
        <v>0</v>
      </c>
      <c r="T1356" s="19"/>
      <c r="U1356" s="19"/>
      <c r="V1356" s="39"/>
      <c r="W1356" s="40"/>
      <c r="X1356" s="19"/>
      <c r="Y1356" s="19"/>
      <c r="Z1356" s="39"/>
      <c r="AA1356" s="40"/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1648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1648</v>
      </c>
      <c r="B1358" s="37" t="s">
        <v>1137</v>
      </c>
      <c r="C1358" s="38" t="s">
        <v>1138</v>
      </c>
      <c r="D1358" s="24">
        <f t="shared" si="42"/>
        <v>1610.57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>
        <v>1610.57</v>
      </c>
      <c r="O1358" s="42">
        <v>0</v>
      </c>
      <c r="P1358" s="22">
        <v>0</v>
      </c>
      <c r="Q1358" s="22">
        <v>0</v>
      </c>
      <c r="R1358" s="41">
        <v>0</v>
      </c>
      <c r="S1358" s="42">
        <v>0</v>
      </c>
      <c r="T1358" s="22"/>
      <c r="U1358" s="22"/>
      <c r="V1358" s="41"/>
      <c r="W1358" s="42"/>
      <c r="X1358" s="22"/>
      <c r="Y1358" s="22"/>
      <c r="Z1358" s="41"/>
      <c r="AA1358" s="42"/>
      <c r="AB1358" s="22"/>
      <c r="AC1358" s="22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1648</v>
      </c>
      <c r="B1359" s="37" t="s">
        <v>1139</v>
      </c>
      <c r="C1359" s="38" t="s">
        <v>1140</v>
      </c>
      <c r="D1359" s="24">
        <f t="shared" si="42"/>
        <v>26800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/>
      <c r="M1359" s="22"/>
      <c r="N1359" s="41">
        <v>26800</v>
      </c>
      <c r="O1359" s="42">
        <v>0</v>
      </c>
      <c r="P1359" s="22">
        <v>0</v>
      </c>
      <c r="Q1359" s="22">
        <v>0</v>
      </c>
      <c r="R1359" s="41">
        <v>0</v>
      </c>
      <c r="S1359" s="42">
        <v>0</v>
      </c>
      <c r="T1359" s="22"/>
      <c r="U1359" s="22"/>
      <c r="V1359" s="41"/>
      <c r="W1359" s="42"/>
      <c r="X1359" s="22"/>
      <c r="Y1359" s="22"/>
      <c r="Z1359" s="41"/>
      <c r="AA1359" s="42"/>
      <c r="AB1359" s="22"/>
      <c r="AC1359" s="22"/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1648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1648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1648</v>
      </c>
      <c r="B1362" s="37" t="s">
        <v>1145</v>
      </c>
      <c r="C1362" s="38" t="s">
        <v>1146</v>
      </c>
      <c r="D1362" s="24">
        <f t="shared" si="42"/>
        <v>108550</v>
      </c>
      <c r="E1362" s="32">
        <f t="shared" si="43"/>
        <v>0</v>
      </c>
      <c r="F1362" s="28">
        <v>18000</v>
      </c>
      <c r="G1362" s="29">
        <v>0</v>
      </c>
      <c r="H1362" s="19">
        <v>4200</v>
      </c>
      <c r="I1362" s="19">
        <v>0</v>
      </c>
      <c r="J1362" s="39">
        <v>0</v>
      </c>
      <c r="K1362" s="40">
        <v>0</v>
      </c>
      <c r="L1362" s="19">
        <v>77150</v>
      </c>
      <c r="M1362" s="19">
        <v>0</v>
      </c>
      <c r="N1362" s="39">
        <v>0</v>
      </c>
      <c r="O1362" s="40">
        <v>0</v>
      </c>
      <c r="P1362" s="22">
        <v>4400</v>
      </c>
      <c r="Q1362" s="22">
        <v>0</v>
      </c>
      <c r="R1362" s="39">
        <v>4800</v>
      </c>
      <c r="S1362" s="40">
        <v>0</v>
      </c>
      <c r="T1362" s="19"/>
      <c r="U1362" s="19"/>
      <c r="V1362" s="39"/>
      <c r="W1362" s="40"/>
      <c r="X1362" s="19"/>
      <c r="Y1362" s="19"/>
      <c r="Z1362" s="39"/>
      <c r="AA1362" s="40"/>
      <c r="AB1362" s="19"/>
      <c r="AC1362" s="19"/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1648</v>
      </c>
      <c r="B1363" s="37" t="s">
        <v>1147</v>
      </c>
      <c r="C1363" s="38" t="s">
        <v>1148</v>
      </c>
      <c r="D1363" s="24">
        <f t="shared" si="42"/>
        <v>82102</v>
      </c>
      <c r="E1363" s="32">
        <f t="shared" si="43"/>
        <v>0</v>
      </c>
      <c r="F1363" s="30">
        <v>10684</v>
      </c>
      <c r="G1363" s="31">
        <v>0</v>
      </c>
      <c r="H1363" s="22">
        <v>3000</v>
      </c>
      <c r="I1363" s="22">
        <v>0</v>
      </c>
      <c r="J1363" s="41">
        <v>0</v>
      </c>
      <c r="K1363" s="42">
        <v>0</v>
      </c>
      <c r="L1363" s="22">
        <v>59668</v>
      </c>
      <c r="M1363" s="22">
        <v>0</v>
      </c>
      <c r="N1363" s="41">
        <v>0</v>
      </c>
      <c r="O1363" s="42">
        <v>0</v>
      </c>
      <c r="P1363" s="19">
        <v>3000</v>
      </c>
      <c r="Q1363" s="19">
        <v>0</v>
      </c>
      <c r="R1363" s="41">
        <v>5750</v>
      </c>
      <c r="S1363" s="42">
        <v>0</v>
      </c>
      <c r="T1363" s="22"/>
      <c r="U1363" s="22"/>
      <c r="V1363" s="41"/>
      <c r="W1363" s="42"/>
      <c r="X1363" s="22"/>
      <c r="Y1363" s="22"/>
      <c r="Z1363" s="41"/>
      <c r="AA1363" s="42"/>
      <c r="AB1363" s="22"/>
      <c r="AC1363" s="22"/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1648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1648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1648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1648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1648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1648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1648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1648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1648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1648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1648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1648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1648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1648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1648</v>
      </c>
      <c r="B1378" s="37" t="s">
        <v>1176</v>
      </c>
      <c r="C1378" s="38" t="s">
        <v>1177</v>
      </c>
      <c r="D1378" s="24">
        <f t="shared" si="42"/>
        <v>63717</v>
      </c>
      <c r="E1378" s="32">
        <f t="shared" si="43"/>
        <v>0</v>
      </c>
      <c r="F1378" s="28"/>
      <c r="G1378" s="29"/>
      <c r="H1378" s="19"/>
      <c r="I1378" s="19"/>
      <c r="J1378" s="39">
        <v>21192</v>
      </c>
      <c r="K1378" s="40">
        <v>0</v>
      </c>
      <c r="L1378" s="19">
        <v>34977</v>
      </c>
      <c r="M1378" s="19">
        <v>0</v>
      </c>
      <c r="N1378" s="39">
        <v>2544</v>
      </c>
      <c r="O1378" s="40">
        <v>0</v>
      </c>
      <c r="P1378" s="22">
        <v>5004</v>
      </c>
      <c r="Q1378" s="22">
        <v>0</v>
      </c>
      <c r="R1378" s="39">
        <v>0</v>
      </c>
      <c r="S1378" s="40">
        <v>0</v>
      </c>
      <c r="T1378" s="19"/>
      <c r="U1378" s="19"/>
      <c r="V1378" s="39"/>
      <c r="W1378" s="40"/>
      <c r="X1378" s="19"/>
      <c r="Y1378" s="19"/>
      <c r="Z1378" s="39"/>
      <c r="AA1378" s="40"/>
      <c r="AB1378" s="19"/>
      <c r="AC1378" s="19"/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1648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1648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1648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1648</v>
      </c>
      <c r="B1382" s="37" t="s">
        <v>1184</v>
      </c>
      <c r="C1382" s="38" t="s">
        <v>1185</v>
      </c>
      <c r="D1382" s="24">
        <f t="shared" si="42"/>
        <v>7120</v>
      </c>
      <c r="E1382" s="32">
        <f t="shared" si="43"/>
        <v>0</v>
      </c>
      <c r="F1382" s="28">
        <v>1960</v>
      </c>
      <c r="G1382" s="29">
        <v>0</v>
      </c>
      <c r="H1382" s="19">
        <v>360</v>
      </c>
      <c r="I1382" s="19">
        <v>0</v>
      </c>
      <c r="J1382" s="39">
        <v>0</v>
      </c>
      <c r="K1382" s="40">
        <v>0</v>
      </c>
      <c r="L1382" s="19">
        <v>1680</v>
      </c>
      <c r="M1382" s="19">
        <v>0</v>
      </c>
      <c r="N1382" s="39">
        <v>480</v>
      </c>
      <c r="O1382" s="40">
        <v>0</v>
      </c>
      <c r="P1382" s="22">
        <v>2640</v>
      </c>
      <c r="Q1382" s="22">
        <v>0</v>
      </c>
      <c r="R1382" s="39">
        <v>0</v>
      </c>
      <c r="S1382" s="40">
        <v>0</v>
      </c>
      <c r="T1382" s="19"/>
      <c r="U1382" s="19"/>
      <c r="V1382" s="39"/>
      <c r="W1382" s="40"/>
      <c r="X1382" s="19"/>
      <c r="Y1382" s="19"/>
      <c r="Z1382" s="39"/>
      <c r="AA1382" s="40"/>
      <c r="AB1382" s="19"/>
      <c r="AC1382" s="19"/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1648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1648</v>
      </c>
      <c r="B1384" s="37" t="s">
        <v>1188</v>
      </c>
      <c r="C1384" s="38" t="s">
        <v>1189</v>
      </c>
      <c r="D1384" s="24">
        <f t="shared" si="42"/>
        <v>550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550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>
        <v>0</v>
      </c>
      <c r="S1384" s="40">
        <v>0</v>
      </c>
      <c r="T1384" s="19"/>
      <c r="U1384" s="19"/>
      <c r="V1384" s="39"/>
      <c r="W1384" s="40"/>
      <c r="X1384" s="19"/>
      <c r="Y1384" s="19"/>
      <c r="Z1384" s="39"/>
      <c r="AA1384" s="40"/>
      <c r="AB1384" s="19"/>
      <c r="AC1384" s="19"/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1648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1648</v>
      </c>
      <c r="B1386" s="37" t="s">
        <v>1192</v>
      </c>
      <c r="C1386" s="38" t="s">
        <v>1193</v>
      </c>
      <c r="D1386" s="24">
        <f t="shared" si="42"/>
        <v>4648</v>
      </c>
      <c r="E1386" s="32">
        <f t="shared" si="43"/>
        <v>0</v>
      </c>
      <c r="F1386" s="30">
        <v>576</v>
      </c>
      <c r="G1386" s="31">
        <v>0</v>
      </c>
      <c r="H1386" s="22">
        <v>848</v>
      </c>
      <c r="I1386" s="22">
        <v>0</v>
      </c>
      <c r="J1386" s="41">
        <v>0</v>
      </c>
      <c r="K1386" s="42">
        <v>0</v>
      </c>
      <c r="L1386" s="22">
        <v>1376</v>
      </c>
      <c r="M1386" s="22">
        <v>0</v>
      </c>
      <c r="N1386" s="41">
        <v>688</v>
      </c>
      <c r="O1386" s="42">
        <v>0</v>
      </c>
      <c r="P1386" s="22">
        <v>1160</v>
      </c>
      <c r="Q1386" s="22">
        <v>0</v>
      </c>
      <c r="R1386" s="41">
        <v>0</v>
      </c>
      <c r="S1386" s="42">
        <v>0</v>
      </c>
      <c r="T1386" s="22"/>
      <c r="U1386" s="22"/>
      <c r="V1386" s="41"/>
      <c r="W1386" s="42"/>
      <c r="X1386" s="22"/>
      <c r="Y1386" s="22"/>
      <c r="Z1386" s="41"/>
      <c r="AA1386" s="42"/>
      <c r="AB1386" s="22"/>
      <c r="AC1386" s="22"/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1648</v>
      </c>
      <c r="B1387" s="37" t="s">
        <v>1194</v>
      </c>
      <c r="C1387" s="38" t="s">
        <v>1195</v>
      </c>
      <c r="D1387" s="24">
        <f t="shared" si="42"/>
        <v>691257.26</v>
      </c>
      <c r="E1387" s="32">
        <f t="shared" si="43"/>
        <v>0</v>
      </c>
      <c r="F1387" s="28">
        <v>150395.06</v>
      </c>
      <c r="G1387" s="29">
        <v>0</v>
      </c>
      <c r="H1387" s="19">
        <v>173264.25</v>
      </c>
      <c r="I1387" s="19">
        <v>0</v>
      </c>
      <c r="J1387" s="39">
        <v>59707.24</v>
      </c>
      <c r="K1387" s="40">
        <v>0</v>
      </c>
      <c r="L1387" s="19">
        <v>59447.83</v>
      </c>
      <c r="M1387" s="19">
        <v>0</v>
      </c>
      <c r="N1387" s="39">
        <v>78805.070000000007</v>
      </c>
      <c r="O1387" s="40">
        <v>0</v>
      </c>
      <c r="P1387" s="22">
        <v>96351.45</v>
      </c>
      <c r="Q1387" s="22">
        <v>0</v>
      </c>
      <c r="R1387" s="39">
        <v>73286.36</v>
      </c>
      <c r="S1387" s="40">
        <v>0</v>
      </c>
      <c r="T1387" s="19"/>
      <c r="U1387" s="19"/>
      <c r="V1387" s="39"/>
      <c r="W1387" s="40"/>
      <c r="X1387" s="19"/>
      <c r="Y1387" s="19"/>
      <c r="Z1387" s="39"/>
      <c r="AA1387" s="40"/>
      <c r="AB1387" s="19"/>
      <c r="AC1387" s="19"/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1648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1648</v>
      </c>
      <c r="B1389" s="37" t="s">
        <v>1198</v>
      </c>
      <c r="C1389" s="38" t="s">
        <v>1199</v>
      </c>
      <c r="D1389" s="24">
        <f t="shared" si="42"/>
        <v>15910</v>
      </c>
      <c r="E1389" s="32">
        <f t="shared" si="43"/>
        <v>0</v>
      </c>
      <c r="F1389" s="28">
        <v>8770</v>
      </c>
      <c r="G1389" s="29">
        <v>0</v>
      </c>
      <c r="H1389" s="19">
        <v>0</v>
      </c>
      <c r="I1389" s="19">
        <v>0</v>
      </c>
      <c r="J1389" s="39">
        <v>0</v>
      </c>
      <c r="K1389" s="40">
        <v>0</v>
      </c>
      <c r="L1389" s="19">
        <v>7140</v>
      </c>
      <c r="M1389" s="19">
        <v>0</v>
      </c>
      <c r="N1389" s="39">
        <v>0</v>
      </c>
      <c r="O1389" s="40">
        <v>0</v>
      </c>
      <c r="P1389" s="19">
        <v>0</v>
      </c>
      <c r="Q1389" s="19">
        <v>0</v>
      </c>
      <c r="R1389" s="39">
        <v>0</v>
      </c>
      <c r="S1389" s="40">
        <v>0</v>
      </c>
      <c r="T1389" s="19"/>
      <c r="U1389" s="19"/>
      <c r="V1389" s="39"/>
      <c r="W1389" s="40"/>
      <c r="X1389" s="19"/>
      <c r="Y1389" s="19"/>
      <c r="Z1389" s="39"/>
      <c r="AA1389" s="40"/>
      <c r="AB1389" s="19"/>
      <c r="AC1389" s="19"/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1648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1648</v>
      </c>
      <c r="B1391" s="37" t="s">
        <v>1202</v>
      </c>
      <c r="C1391" s="38" t="s">
        <v>1203</v>
      </c>
      <c r="D1391" s="24">
        <f t="shared" si="42"/>
        <v>158124</v>
      </c>
      <c r="E1391" s="32">
        <f t="shared" si="43"/>
        <v>0</v>
      </c>
      <c r="F1391" s="28">
        <v>58440</v>
      </c>
      <c r="G1391" s="29">
        <v>0</v>
      </c>
      <c r="H1391" s="19">
        <v>7830</v>
      </c>
      <c r="I1391" s="19">
        <v>0</v>
      </c>
      <c r="J1391" s="39">
        <v>28920</v>
      </c>
      <c r="K1391" s="40">
        <v>0</v>
      </c>
      <c r="L1391" s="19">
        <v>4680</v>
      </c>
      <c r="M1391" s="19">
        <v>0</v>
      </c>
      <c r="N1391" s="39">
        <v>11660</v>
      </c>
      <c r="O1391" s="40">
        <v>0</v>
      </c>
      <c r="P1391" s="19">
        <v>13360</v>
      </c>
      <c r="Q1391" s="19">
        <v>0</v>
      </c>
      <c r="R1391" s="39">
        <v>33234</v>
      </c>
      <c r="S1391" s="40">
        <v>0</v>
      </c>
      <c r="T1391" s="19"/>
      <c r="U1391" s="19"/>
      <c r="V1391" s="39"/>
      <c r="W1391" s="40"/>
      <c r="X1391" s="19"/>
      <c r="Y1391" s="19"/>
      <c r="Z1391" s="39"/>
      <c r="AA1391" s="40"/>
      <c r="AB1391" s="19"/>
      <c r="AC1391" s="19"/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1648</v>
      </c>
      <c r="B1392" s="37" t="s">
        <v>1204</v>
      </c>
      <c r="C1392" s="38" t="s">
        <v>1205</v>
      </c>
      <c r="D1392" s="24">
        <f t="shared" si="42"/>
        <v>801717.51</v>
      </c>
      <c r="E1392" s="32">
        <f t="shared" si="43"/>
        <v>0</v>
      </c>
      <c r="F1392" s="28">
        <v>116516.74</v>
      </c>
      <c r="G1392" s="29">
        <v>0</v>
      </c>
      <c r="H1392" s="19">
        <v>162655.37</v>
      </c>
      <c r="I1392" s="19">
        <v>0</v>
      </c>
      <c r="J1392" s="39">
        <v>159830.87</v>
      </c>
      <c r="K1392" s="40">
        <v>0</v>
      </c>
      <c r="L1392" s="19">
        <v>91747.26</v>
      </c>
      <c r="M1392" s="19">
        <v>0</v>
      </c>
      <c r="N1392" s="39">
        <v>62256.37</v>
      </c>
      <c r="O1392" s="40">
        <v>0</v>
      </c>
      <c r="P1392" s="19">
        <v>104453.03</v>
      </c>
      <c r="Q1392" s="19">
        <v>0</v>
      </c>
      <c r="R1392" s="39">
        <v>104257.87</v>
      </c>
      <c r="S1392" s="40">
        <v>0</v>
      </c>
      <c r="T1392" s="19"/>
      <c r="U1392" s="19"/>
      <c r="V1392" s="39"/>
      <c r="W1392" s="40"/>
      <c r="X1392" s="19"/>
      <c r="Y1392" s="19"/>
      <c r="Z1392" s="39"/>
      <c r="AA1392" s="40"/>
      <c r="AB1392" s="19"/>
      <c r="AC1392" s="19"/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1648</v>
      </c>
      <c r="B1393" s="37" t="s">
        <v>1206</v>
      </c>
      <c r="C1393" s="38" t="s">
        <v>1207</v>
      </c>
      <c r="D1393" s="24">
        <f t="shared" si="42"/>
        <v>10364</v>
      </c>
      <c r="E1393" s="32">
        <f t="shared" si="43"/>
        <v>0</v>
      </c>
      <c r="F1393" s="28">
        <v>4800</v>
      </c>
      <c r="G1393" s="29">
        <v>0</v>
      </c>
      <c r="H1393" s="19">
        <v>1730</v>
      </c>
      <c r="I1393" s="19">
        <v>0</v>
      </c>
      <c r="J1393" s="39">
        <v>0</v>
      </c>
      <c r="K1393" s="40">
        <v>0</v>
      </c>
      <c r="L1393" s="19">
        <v>0</v>
      </c>
      <c r="M1393" s="19">
        <v>0</v>
      </c>
      <c r="N1393" s="39">
        <v>250</v>
      </c>
      <c r="O1393" s="40">
        <v>0</v>
      </c>
      <c r="P1393" s="19">
        <v>3334</v>
      </c>
      <c r="Q1393" s="19">
        <v>0</v>
      </c>
      <c r="R1393" s="39">
        <v>250</v>
      </c>
      <c r="S1393" s="40">
        <v>0</v>
      </c>
      <c r="T1393" s="19"/>
      <c r="U1393" s="19"/>
      <c r="V1393" s="39"/>
      <c r="W1393" s="40"/>
      <c r="X1393" s="19"/>
      <c r="Y1393" s="19"/>
      <c r="Z1393" s="39"/>
      <c r="AA1393" s="40"/>
      <c r="AB1393" s="19"/>
      <c r="AC1393" s="19"/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1648</v>
      </c>
      <c r="B1394" s="37" t="s">
        <v>1208</v>
      </c>
      <c r="C1394" s="38" t="s">
        <v>1209</v>
      </c>
      <c r="D1394" s="24">
        <f t="shared" si="42"/>
        <v>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/>
      <c r="U1394" s="19"/>
      <c r="V1394" s="39"/>
      <c r="W1394" s="40"/>
      <c r="X1394" s="19"/>
      <c r="Y1394" s="19"/>
      <c r="Z1394" s="39"/>
      <c r="AA1394" s="40"/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1648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1648</v>
      </c>
      <c r="B1396" s="37" t="s">
        <v>1212</v>
      </c>
      <c r="C1396" s="38" t="s">
        <v>1213</v>
      </c>
      <c r="D1396" s="24">
        <f t="shared" si="42"/>
        <v>53500</v>
      </c>
      <c r="E1396" s="32">
        <f t="shared" si="43"/>
        <v>0</v>
      </c>
      <c r="F1396" s="30">
        <v>30000</v>
      </c>
      <c r="G1396" s="31">
        <v>0</v>
      </c>
      <c r="H1396" s="22">
        <v>21000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2500</v>
      </c>
      <c r="O1396" s="42">
        <v>0</v>
      </c>
      <c r="P1396" s="22">
        <v>0</v>
      </c>
      <c r="Q1396" s="22">
        <v>0</v>
      </c>
      <c r="R1396" s="41">
        <v>0</v>
      </c>
      <c r="S1396" s="42">
        <v>0</v>
      </c>
      <c r="T1396" s="22"/>
      <c r="U1396" s="22"/>
      <c r="V1396" s="41"/>
      <c r="W1396" s="42"/>
      <c r="X1396" s="22"/>
      <c r="Y1396" s="22"/>
      <c r="Z1396" s="41"/>
      <c r="AA1396" s="42"/>
      <c r="AB1396" s="22"/>
      <c r="AC1396" s="22"/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1648</v>
      </c>
      <c r="B1397" s="37" t="s">
        <v>1214</v>
      </c>
      <c r="C1397" s="38" t="s">
        <v>1215</v>
      </c>
      <c r="D1397" s="24">
        <f t="shared" si="42"/>
        <v>54720</v>
      </c>
      <c r="E1397" s="32">
        <f t="shared" si="43"/>
        <v>0</v>
      </c>
      <c r="F1397" s="28">
        <v>23320</v>
      </c>
      <c r="G1397" s="29">
        <v>0</v>
      </c>
      <c r="H1397" s="19">
        <v>0</v>
      </c>
      <c r="I1397" s="19">
        <v>0</v>
      </c>
      <c r="J1397" s="39">
        <v>14700</v>
      </c>
      <c r="K1397" s="40">
        <v>0</v>
      </c>
      <c r="L1397" s="19">
        <v>16700</v>
      </c>
      <c r="M1397" s="19">
        <v>0</v>
      </c>
      <c r="N1397" s="39">
        <v>0</v>
      </c>
      <c r="O1397" s="40">
        <v>0</v>
      </c>
      <c r="P1397" s="22">
        <v>0</v>
      </c>
      <c r="Q1397" s="22">
        <v>0</v>
      </c>
      <c r="R1397" s="39">
        <v>0</v>
      </c>
      <c r="S1397" s="40">
        <v>0</v>
      </c>
      <c r="T1397" s="19"/>
      <c r="U1397" s="19"/>
      <c r="V1397" s="39"/>
      <c r="W1397" s="40"/>
      <c r="X1397" s="19"/>
      <c r="Y1397" s="19"/>
      <c r="Z1397" s="39"/>
      <c r="AA1397" s="40"/>
      <c r="AB1397" s="19"/>
      <c r="AC1397" s="19"/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1648</v>
      </c>
      <c r="B1398" s="37" t="s">
        <v>1216</v>
      </c>
      <c r="C1398" s="38" t="s">
        <v>1217</v>
      </c>
      <c r="D1398" s="24">
        <f t="shared" si="42"/>
        <v>157770</v>
      </c>
      <c r="E1398" s="32">
        <f t="shared" si="43"/>
        <v>0</v>
      </c>
      <c r="F1398" s="28">
        <v>19000</v>
      </c>
      <c r="G1398" s="29">
        <v>0</v>
      </c>
      <c r="H1398" s="19">
        <v>43820</v>
      </c>
      <c r="I1398" s="19">
        <v>0</v>
      </c>
      <c r="J1398" s="39">
        <v>28900</v>
      </c>
      <c r="K1398" s="40">
        <v>0</v>
      </c>
      <c r="L1398" s="19">
        <v>23600</v>
      </c>
      <c r="M1398" s="19">
        <v>0</v>
      </c>
      <c r="N1398" s="39">
        <v>32730</v>
      </c>
      <c r="O1398" s="40">
        <v>0</v>
      </c>
      <c r="P1398" s="19">
        <v>9720</v>
      </c>
      <c r="Q1398" s="19">
        <v>0</v>
      </c>
      <c r="R1398" s="39">
        <v>0</v>
      </c>
      <c r="S1398" s="40">
        <v>0</v>
      </c>
      <c r="T1398" s="19"/>
      <c r="U1398" s="19"/>
      <c r="V1398" s="39"/>
      <c r="W1398" s="40"/>
      <c r="X1398" s="19"/>
      <c r="Y1398" s="19"/>
      <c r="Z1398" s="39"/>
      <c r="AA1398" s="40"/>
      <c r="AB1398" s="19"/>
      <c r="AC1398" s="19"/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1648</v>
      </c>
      <c r="B1399" s="37" t="s">
        <v>1218</v>
      </c>
      <c r="C1399" s="38" t="s">
        <v>1219</v>
      </c>
      <c r="D1399" s="24">
        <f t="shared" si="42"/>
        <v>0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/>
      <c r="Q1399" s="19"/>
      <c r="R1399" s="41"/>
      <c r="S1399" s="42"/>
      <c r="T1399" s="22"/>
      <c r="U1399" s="22"/>
      <c r="V1399" s="41"/>
      <c r="W1399" s="42"/>
      <c r="X1399" s="22"/>
      <c r="Y1399" s="22"/>
      <c r="Z1399" s="41"/>
      <c r="AA1399" s="42"/>
      <c r="AB1399" s="22"/>
      <c r="AC1399" s="22"/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1648</v>
      </c>
      <c r="B1400" s="37" t="s">
        <v>1220</v>
      </c>
      <c r="C1400" s="38" t="s">
        <v>1221</v>
      </c>
      <c r="D1400" s="24">
        <f t="shared" si="42"/>
        <v>0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/>
      <c r="Y1400" s="22"/>
      <c r="Z1400" s="41"/>
      <c r="AA1400" s="42"/>
      <c r="AB1400" s="22"/>
      <c r="AC1400" s="22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1648</v>
      </c>
      <c r="B1401" s="37" t="s">
        <v>1222</v>
      </c>
      <c r="C1401" s="38" t="s">
        <v>1223</v>
      </c>
      <c r="D1401" s="24">
        <f t="shared" si="42"/>
        <v>163905.1</v>
      </c>
      <c r="E1401" s="32">
        <f t="shared" si="43"/>
        <v>0</v>
      </c>
      <c r="F1401" s="28">
        <v>13600</v>
      </c>
      <c r="G1401" s="29">
        <v>0</v>
      </c>
      <c r="H1401" s="19">
        <v>33000</v>
      </c>
      <c r="I1401" s="19">
        <v>0</v>
      </c>
      <c r="J1401" s="39">
        <v>800</v>
      </c>
      <c r="K1401" s="40">
        <v>0</v>
      </c>
      <c r="L1401" s="19">
        <v>25300.1</v>
      </c>
      <c r="M1401" s="19">
        <v>0</v>
      </c>
      <c r="N1401" s="39">
        <v>17300</v>
      </c>
      <c r="O1401" s="40">
        <v>0</v>
      </c>
      <c r="P1401" s="22">
        <v>4600</v>
      </c>
      <c r="Q1401" s="22">
        <v>0</v>
      </c>
      <c r="R1401" s="39">
        <v>69305</v>
      </c>
      <c r="S1401" s="40">
        <v>0</v>
      </c>
      <c r="T1401" s="19"/>
      <c r="U1401" s="19"/>
      <c r="V1401" s="39"/>
      <c r="W1401" s="40"/>
      <c r="X1401" s="19"/>
      <c r="Y1401" s="19"/>
      <c r="Z1401" s="39"/>
      <c r="AA1401" s="40"/>
      <c r="AB1401" s="19"/>
      <c r="AC1401" s="19"/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1648</v>
      </c>
      <c r="B1402" s="37" t="s">
        <v>1224</v>
      </c>
      <c r="C1402" s="38" t="s">
        <v>1225</v>
      </c>
      <c r="D1402" s="24">
        <f t="shared" si="42"/>
        <v>5640</v>
      </c>
      <c r="E1402" s="32">
        <f t="shared" si="43"/>
        <v>0</v>
      </c>
      <c r="F1402" s="30">
        <v>4350</v>
      </c>
      <c r="G1402" s="31">
        <v>0</v>
      </c>
      <c r="H1402" s="22">
        <v>0</v>
      </c>
      <c r="I1402" s="22">
        <v>0</v>
      </c>
      <c r="J1402" s="41">
        <v>1290</v>
      </c>
      <c r="K1402" s="42">
        <v>0</v>
      </c>
      <c r="L1402" s="22">
        <v>0</v>
      </c>
      <c r="M1402" s="22">
        <v>0</v>
      </c>
      <c r="N1402" s="41">
        <v>0</v>
      </c>
      <c r="O1402" s="42">
        <v>0</v>
      </c>
      <c r="P1402" s="19">
        <v>0</v>
      </c>
      <c r="Q1402" s="19">
        <v>0</v>
      </c>
      <c r="R1402" s="41">
        <v>0</v>
      </c>
      <c r="S1402" s="42">
        <v>0</v>
      </c>
      <c r="T1402" s="22"/>
      <c r="U1402" s="22"/>
      <c r="V1402" s="41"/>
      <c r="W1402" s="42"/>
      <c r="X1402" s="22"/>
      <c r="Y1402" s="22"/>
      <c r="Z1402" s="41"/>
      <c r="AA1402" s="42"/>
      <c r="AB1402" s="22"/>
      <c r="AC1402" s="22"/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1648</v>
      </c>
      <c r="B1403" s="37" t="s">
        <v>1226</v>
      </c>
      <c r="C1403" s="38" t="s">
        <v>1227</v>
      </c>
      <c r="D1403" s="24">
        <f t="shared" si="42"/>
        <v>174098.5</v>
      </c>
      <c r="E1403" s="32">
        <f t="shared" si="43"/>
        <v>0</v>
      </c>
      <c r="F1403" s="30"/>
      <c r="G1403" s="31"/>
      <c r="H1403" s="22">
        <v>16695</v>
      </c>
      <c r="I1403" s="22">
        <v>0</v>
      </c>
      <c r="J1403" s="41">
        <v>86723.5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31780</v>
      </c>
      <c r="Q1403" s="22">
        <v>0</v>
      </c>
      <c r="R1403" s="41">
        <v>38900</v>
      </c>
      <c r="S1403" s="42">
        <v>0</v>
      </c>
      <c r="T1403" s="22"/>
      <c r="U1403" s="22"/>
      <c r="V1403" s="41"/>
      <c r="W1403" s="42"/>
      <c r="X1403" s="22"/>
      <c r="Y1403" s="22"/>
      <c r="Z1403" s="41"/>
      <c r="AA1403" s="42"/>
      <c r="AB1403" s="22"/>
      <c r="AC1403" s="22"/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1648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1648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1648</v>
      </c>
      <c r="B1406" s="37" t="s">
        <v>1232</v>
      </c>
      <c r="C1406" s="38" t="s">
        <v>1233</v>
      </c>
      <c r="D1406" s="24">
        <f t="shared" si="42"/>
        <v>0</v>
      </c>
      <c r="E1406" s="32">
        <f t="shared" si="43"/>
        <v>0</v>
      </c>
      <c r="F1406" s="30"/>
      <c r="G1406" s="31"/>
      <c r="H1406" s="22"/>
      <c r="I1406" s="22"/>
      <c r="J1406" s="41"/>
      <c r="K1406" s="42"/>
      <c r="L1406" s="22"/>
      <c r="M1406" s="22"/>
      <c r="N1406" s="41"/>
      <c r="O1406" s="42"/>
      <c r="P1406" s="22"/>
      <c r="Q1406" s="22"/>
      <c r="R1406" s="41"/>
      <c r="S1406" s="42"/>
      <c r="T1406" s="22"/>
      <c r="U1406" s="22"/>
      <c r="V1406" s="41"/>
      <c r="W1406" s="42"/>
      <c r="X1406" s="22"/>
      <c r="Y1406" s="22"/>
      <c r="Z1406" s="41"/>
      <c r="AA1406" s="42"/>
      <c r="AB1406" s="22"/>
      <c r="AC1406" s="22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1648</v>
      </c>
      <c r="B1407" s="37" t="s">
        <v>1234</v>
      </c>
      <c r="C1407" s="38" t="s">
        <v>1235</v>
      </c>
      <c r="D1407" s="24">
        <f t="shared" si="42"/>
        <v>0</v>
      </c>
      <c r="E1407" s="32">
        <f t="shared" si="43"/>
        <v>0</v>
      </c>
      <c r="F1407" s="28"/>
      <c r="G1407" s="29"/>
      <c r="H1407" s="19"/>
      <c r="I1407" s="19"/>
      <c r="J1407" s="39"/>
      <c r="K1407" s="40"/>
      <c r="L1407" s="19"/>
      <c r="M1407" s="19"/>
      <c r="N1407" s="39"/>
      <c r="O1407" s="40"/>
      <c r="P1407" s="22"/>
      <c r="Q1407" s="22"/>
      <c r="R1407" s="39"/>
      <c r="S1407" s="40"/>
      <c r="T1407" s="19"/>
      <c r="U1407" s="19"/>
      <c r="V1407" s="39"/>
      <c r="W1407" s="40"/>
      <c r="X1407" s="19"/>
      <c r="Y1407" s="19"/>
      <c r="Z1407" s="39"/>
      <c r="AA1407" s="40"/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1648</v>
      </c>
      <c r="B1408" s="37" t="s">
        <v>1236</v>
      </c>
      <c r="C1408" s="38" t="s">
        <v>1237</v>
      </c>
      <c r="D1408" s="24">
        <f t="shared" si="42"/>
        <v>19550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>
        <v>19550</v>
      </c>
      <c r="Q1408" s="19">
        <v>0</v>
      </c>
      <c r="R1408" s="41">
        <v>0</v>
      </c>
      <c r="S1408" s="42">
        <v>0</v>
      </c>
      <c r="T1408" s="22"/>
      <c r="U1408" s="22"/>
      <c r="V1408" s="41"/>
      <c r="W1408" s="42"/>
      <c r="X1408" s="22"/>
      <c r="Y1408" s="22"/>
      <c r="Z1408" s="41"/>
      <c r="AA1408" s="42"/>
      <c r="AB1408" s="22"/>
      <c r="AC1408" s="22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1648</v>
      </c>
      <c r="B1409" s="37" t="s">
        <v>1238</v>
      </c>
      <c r="C1409" s="38" t="s">
        <v>1239</v>
      </c>
      <c r="D1409" s="24">
        <f t="shared" si="42"/>
        <v>415730.69999999995</v>
      </c>
      <c r="E1409" s="32">
        <f t="shared" si="43"/>
        <v>0</v>
      </c>
      <c r="F1409" s="28">
        <v>933</v>
      </c>
      <c r="G1409" s="29">
        <v>0</v>
      </c>
      <c r="H1409" s="19">
        <v>56922.9</v>
      </c>
      <c r="I1409" s="19">
        <v>0</v>
      </c>
      <c r="J1409" s="39">
        <v>82281.7</v>
      </c>
      <c r="K1409" s="40">
        <v>0</v>
      </c>
      <c r="L1409" s="19">
        <v>39880</v>
      </c>
      <c r="M1409" s="19">
        <v>0</v>
      </c>
      <c r="N1409" s="39">
        <v>80410</v>
      </c>
      <c r="O1409" s="40">
        <v>0</v>
      </c>
      <c r="P1409" s="22">
        <v>67340</v>
      </c>
      <c r="Q1409" s="22">
        <v>0</v>
      </c>
      <c r="R1409" s="39">
        <v>87963.1</v>
      </c>
      <c r="S1409" s="40">
        <v>0</v>
      </c>
      <c r="T1409" s="19"/>
      <c r="U1409" s="19"/>
      <c r="V1409" s="39"/>
      <c r="W1409" s="40"/>
      <c r="X1409" s="19"/>
      <c r="Y1409" s="19"/>
      <c r="Z1409" s="39"/>
      <c r="AA1409" s="40"/>
      <c r="AB1409" s="19"/>
      <c r="AC1409" s="19"/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1648</v>
      </c>
      <c r="B1410" s="37" t="s">
        <v>1240</v>
      </c>
      <c r="C1410" s="38" t="s">
        <v>1241</v>
      </c>
      <c r="D1410" s="24">
        <f t="shared" si="42"/>
        <v>833580</v>
      </c>
      <c r="E1410" s="32">
        <f t="shared" si="43"/>
        <v>0</v>
      </c>
      <c r="F1410" s="30">
        <v>223680</v>
      </c>
      <c r="G1410" s="31">
        <v>0</v>
      </c>
      <c r="H1410" s="22">
        <v>0</v>
      </c>
      <c r="I1410" s="22">
        <v>0</v>
      </c>
      <c r="J1410" s="41">
        <v>121980</v>
      </c>
      <c r="K1410" s="42">
        <v>0</v>
      </c>
      <c r="L1410" s="22">
        <v>121980</v>
      </c>
      <c r="M1410" s="22">
        <v>0</v>
      </c>
      <c r="N1410" s="41">
        <v>121980</v>
      </c>
      <c r="O1410" s="42">
        <v>0</v>
      </c>
      <c r="P1410" s="19">
        <v>121980</v>
      </c>
      <c r="Q1410" s="19">
        <v>0</v>
      </c>
      <c r="R1410" s="41">
        <v>121980</v>
      </c>
      <c r="S1410" s="42">
        <v>0</v>
      </c>
      <c r="T1410" s="22"/>
      <c r="U1410" s="22"/>
      <c r="V1410" s="41"/>
      <c r="W1410" s="42"/>
      <c r="X1410" s="22"/>
      <c r="Y1410" s="22"/>
      <c r="Z1410" s="41"/>
      <c r="AA1410" s="42"/>
      <c r="AB1410" s="22"/>
      <c r="AC1410" s="22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1648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1648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1648</v>
      </c>
      <c r="B1413" s="37" t="s">
        <v>1246</v>
      </c>
      <c r="C1413" s="38" t="s">
        <v>1247</v>
      </c>
      <c r="D1413" s="24">
        <f t="shared" si="44"/>
        <v>315171.48</v>
      </c>
      <c r="E1413" s="32">
        <f t="shared" si="45"/>
        <v>0.02</v>
      </c>
      <c r="F1413" s="28">
        <v>45796</v>
      </c>
      <c r="G1413" s="29">
        <v>0</v>
      </c>
      <c r="H1413" s="19">
        <v>0</v>
      </c>
      <c r="I1413" s="19">
        <v>0</v>
      </c>
      <c r="J1413" s="39">
        <v>89791.84</v>
      </c>
      <c r="K1413" s="40">
        <v>0</v>
      </c>
      <c r="L1413" s="19">
        <v>44895.91</v>
      </c>
      <c r="M1413" s="19">
        <v>0</v>
      </c>
      <c r="N1413" s="39">
        <v>44895.91</v>
      </c>
      <c r="O1413" s="40">
        <v>0</v>
      </c>
      <c r="P1413" s="22">
        <v>44895.91</v>
      </c>
      <c r="Q1413" s="22">
        <v>0.02</v>
      </c>
      <c r="R1413" s="39">
        <v>44895.91</v>
      </c>
      <c r="S1413" s="40">
        <v>0</v>
      </c>
      <c r="T1413" s="19"/>
      <c r="U1413" s="19"/>
      <c r="V1413" s="39"/>
      <c r="W1413" s="40"/>
      <c r="X1413" s="19"/>
      <c r="Y1413" s="19"/>
      <c r="Z1413" s="39"/>
      <c r="AA1413" s="40"/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1648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1648</v>
      </c>
      <c r="B1415" s="37" t="s">
        <v>1250</v>
      </c>
      <c r="C1415" s="38" t="s">
        <v>1251</v>
      </c>
      <c r="D1415" s="24">
        <f t="shared" si="44"/>
        <v>149028</v>
      </c>
      <c r="E1415" s="32">
        <f t="shared" si="45"/>
        <v>0</v>
      </c>
      <c r="F1415" s="30">
        <v>18828</v>
      </c>
      <c r="G1415" s="31">
        <v>0</v>
      </c>
      <c r="H1415" s="22">
        <v>35556</v>
      </c>
      <c r="I1415" s="22">
        <v>0</v>
      </c>
      <c r="J1415" s="41">
        <v>17076</v>
      </c>
      <c r="K1415" s="42">
        <v>0</v>
      </c>
      <c r="L1415" s="22">
        <v>13980</v>
      </c>
      <c r="M1415" s="22">
        <v>0</v>
      </c>
      <c r="N1415" s="41">
        <v>29328</v>
      </c>
      <c r="O1415" s="42">
        <v>0</v>
      </c>
      <c r="P1415" s="22">
        <v>14892</v>
      </c>
      <c r="Q1415" s="22">
        <v>0</v>
      </c>
      <c r="R1415" s="41">
        <v>19368</v>
      </c>
      <c r="S1415" s="42">
        <v>0</v>
      </c>
      <c r="T1415" s="22"/>
      <c r="U1415" s="22"/>
      <c r="V1415" s="41"/>
      <c r="W1415" s="42"/>
      <c r="X1415" s="22"/>
      <c r="Y1415" s="22"/>
      <c r="Z1415" s="41"/>
      <c r="AA1415" s="42"/>
      <c r="AB1415" s="22"/>
      <c r="AC1415" s="22"/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1648</v>
      </c>
      <c r="B1416" s="37" t="s">
        <v>1252</v>
      </c>
      <c r="C1416" s="38" t="s">
        <v>1253</v>
      </c>
      <c r="D1416" s="24">
        <f t="shared" si="44"/>
        <v>653400</v>
      </c>
      <c r="E1416" s="32">
        <f t="shared" si="45"/>
        <v>0</v>
      </c>
      <c r="F1416" s="30">
        <v>330000</v>
      </c>
      <c r="G1416" s="31">
        <v>0</v>
      </c>
      <c r="H1416" s="22">
        <v>0</v>
      </c>
      <c r="I1416" s="22">
        <v>0</v>
      </c>
      <c r="J1416" s="41">
        <v>211200</v>
      </c>
      <c r="K1416" s="42">
        <v>0</v>
      </c>
      <c r="L1416" s="22">
        <v>0</v>
      </c>
      <c r="M1416" s="22">
        <v>0</v>
      </c>
      <c r="N1416" s="41">
        <v>92400</v>
      </c>
      <c r="O1416" s="42">
        <v>0</v>
      </c>
      <c r="P1416" s="22">
        <v>19800</v>
      </c>
      <c r="Q1416" s="22">
        <v>0</v>
      </c>
      <c r="R1416" s="41">
        <v>0</v>
      </c>
      <c r="S1416" s="42">
        <v>0</v>
      </c>
      <c r="T1416" s="22"/>
      <c r="U1416" s="22"/>
      <c r="V1416" s="41"/>
      <c r="W1416" s="42"/>
      <c r="X1416" s="22"/>
      <c r="Y1416" s="22"/>
      <c r="Z1416" s="41"/>
      <c r="AA1416" s="42"/>
      <c r="AB1416" s="22"/>
      <c r="AC1416" s="22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1648</v>
      </c>
      <c r="B1417" s="37" t="s">
        <v>1254</v>
      </c>
      <c r="C1417" s="38" t="s">
        <v>1255</v>
      </c>
      <c r="D1417" s="24">
        <f t="shared" si="44"/>
        <v>200100</v>
      </c>
      <c r="E1417" s="32">
        <f t="shared" si="45"/>
        <v>0</v>
      </c>
      <c r="F1417" s="28">
        <v>11000</v>
      </c>
      <c r="G1417" s="29">
        <v>0</v>
      </c>
      <c r="H1417" s="19">
        <v>18500</v>
      </c>
      <c r="I1417" s="19">
        <v>0</v>
      </c>
      <c r="J1417" s="39">
        <v>20300</v>
      </c>
      <c r="K1417" s="40">
        <v>0</v>
      </c>
      <c r="L1417" s="19">
        <v>21500</v>
      </c>
      <c r="M1417" s="19">
        <v>0</v>
      </c>
      <c r="N1417" s="39">
        <v>18500</v>
      </c>
      <c r="O1417" s="40">
        <v>0</v>
      </c>
      <c r="P1417" s="22">
        <v>41500</v>
      </c>
      <c r="Q1417" s="22">
        <v>0</v>
      </c>
      <c r="R1417" s="39">
        <v>68800</v>
      </c>
      <c r="S1417" s="40">
        <v>0</v>
      </c>
      <c r="T1417" s="19"/>
      <c r="U1417" s="19"/>
      <c r="V1417" s="39"/>
      <c r="W1417" s="40"/>
      <c r="X1417" s="19"/>
      <c r="Y1417" s="19"/>
      <c r="Z1417" s="39"/>
      <c r="AA1417" s="40"/>
      <c r="AB1417" s="19"/>
      <c r="AC1417" s="19"/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1648</v>
      </c>
      <c r="B1418" s="37" t="s">
        <v>1256</v>
      </c>
      <c r="C1418" s="38" t="s">
        <v>1257</v>
      </c>
      <c r="D1418" s="24">
        <f t="shared" si="44"/>
        <v>1249181.3500000001</v>
      </c>
      <c r="E1418" s="32">
        <f t="shared" si="45"/>
        <v>0</v>
      </c>
      <c r="F1418" s="28">
        <v>158267</v>
      </c>
      <c r="G1418" s="29">
        <v>0</v>
      </c>
      <c r="H1418" s="19">
        <v>3702.2</v>
      </c>
      <c r="I1418" s="19">
        <v>0</v>
      </c>
      <c r="J1418" s="39">
        <v>232666</v>
      </c>
      <c r="K1418" s="40">
        <v>0</v>
      </c>
      <c r="L1418" s="19">
        <v>52767.05</v>
      </c>
      <c r="M1418" s="19">
        <v>0</v>
      </c>
      <c r="N1418" s="39">
        <v>575616.5</v>
      </c>
      <c r="O1418" s="40">
        <v>0</v>
      </c>
      <c r="P1418" s="19">
        <v>94984.8</v>
      </c>
      <c r="Q1418" s="19">
        <v>0</v>
      </c>
      <c r="R1418" s="39">
        <v>131177.79999999999</v>
      </c>
      <c r="S1418" s="40">
        <v>0</v>
      </c>
      <c r="T1418" s="19"/>
      <c r="U1418" s="19"/>
      <c r="V1418" s="39"/>
      <c r="W1418" s="40"/>
      <c r="X1418" s="19"/>
      <c r="Y1418" s="19"/>
      <c r="Z1418" s="39"/>
      <c r="AA1418" s="40"/>
      <c r="AB1418" s="19"/>
      <c r="AC1418" s="19"/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1648</v>
      </c>
      <c r="B1419" s="37" t="s">
        <v>1258</v>
      </c>
      <c r="C1419" s="38" t="s">
        <v>1259</v>
      </c>
      <c r="D1419" s="24">
        <f t="shared" si="44"/>
        <v>345438</v>
      </c>
      <c r="E1419" s="32">
        <f t="shared" si="45"/>
        <v>0</v>
      </c>
      <c r="F1419" s="30"/>
      <c r="G1419" s="31"/>
      <c r="H1419" s="22">
        <v>4000</v>
      </c>
      <c r="I1419" s="22">
        <v>0</v>
      </c>
      <c r="J1419" s="41">
        <v>0</v>
      </c>
      <c r="K1419" s="42">
        <v>0</v>
      </c>
      <c r="L1419" s="22">
        <v>0</v>
      </c>
      <c r="M1419" s="22">
        <v>0</v>
      </c>
      <c r="N1419" s="41">
        <v>238503</v>
      </c>
      <c r="O1419" s="42">
        <v>0</v>
      </c>
      <c r="P1419" s="19">
        <v>0</v>
      </c>
      <c r="Q1419" s="19">
        <v>0</v>
      </c>
      <c r="R1419" s="41">
        <v>102935</v>
      </c>
      <c r="S1419" s="42">
        <v>0</v>
      </c>
      <c r="T1419" s="22"/>
      <c r="U1419" s="22"/>
      <c r="V1419" s="41"/>
      <c r="W1419" s="42"/>
      <c r="X1419" s="22"/>
      <c r="Y1419" s="22"/>
      <c r="Z1419" s="41"/>
      <c r="AA1419" s="42"/>
      <c r="AB1419" s="22"/>
      <c r="AC1419" s="22"/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1648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1648</v>
      </c>
      <c r="B1421" s="37" t="s">
        <v>1262</v>
      </c>
      <c r="C1421" s="38" t="s">
        <v>1263</v>
      </c>
      <c r="D1421" s="24">
        <f t="shared" si="44"/>
        <v>6</v>
      </c>
      <c r="E1421" s="32">
        <f t="shared" si="45"/>
        <v>0</v>
      </c>
      <c r="F1421" s="28"/>
      <c r="G1421" s="29"/>
      <c r="H1421" s="19"/>
      <c r="I1421" s="19"/>
      <c r="J1421" s="39"/>
      <c r="K1421" s="40"/>
      <c r="L1421" s="19"/>
      <c r="M1421" s="19"/>
      <c r="N1421" s="39"/>
      <c r="O1421" s="40"/>
      <c r="P1421" s="22"/>
      <c r="Q1421" s="22"/>
      <c r="R1421" s="39">
        <v>6</v>
      </c>
      <c r="S1421" s="40">
        <v>0</v>
      </c>
      <c r="T1421" s="19"/>
      <c r="U1421" s="19"/>
      <c r="V1421" s="39"/>
      <c r="W1421" s="40"/>
      <c r="X1421" s="19"/>
      <c r="Y1421" s="19"/>
      <c r="Z1421" s="39"/>
      <c r="AA1421" s="40"/>
      <c r="AB1421" s="19"/>
      <c r="AC1421" s="19"/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1648</v>
      </c>
      <c r="B1422" s="37" t="s">
        <v>1264</v>
      </c>
      <c r="C1422" s="38" t="s">
        <v>1265</v>
      </c>
      <c r="D1422" s="24">
        <f t="shared" si="44"/>
        <v>2094016.7300000002</v>
      </c>
      <c r="E1422" s="32">
        <f t="shared" si="45"/>
        <v>0</v>
      </c>
      <c r="F1422" s="28">
        <v>368427.75</v>
      </c>
      <c r="G1422" s="29">
        <v>0</v>
      </c>
      <c r="H1422" s="19">
        <v>295482.59999999998</v>
      </c>
      <c r="I1422" s="19">
        <v>0</v>
      </c>
      <c r="J1422" s="39">
        <v>231021.04</v>
      </c>
      <c r="K1422" s="40">
        <v>0</v>
      </c>
      <c r="L1422" s="19">
        <v>255986.96</v>
      </c>
      <c r="M1422" s="19">
        <v>0</v>
      </c>
      <c r="N1422" s="39">
        <v>247791.99</v>
      </c>
      <c r="O1422" s="40">
        <v>0</v>
      </c>
      <c r="P1422" s="19">
        <v>346806.58</v>
      </c>
      <c r="Q1422" s="19">
        <v>0</v>
      </c>
      <c r="R1422" s="39">
        <v>348499.81</v>
      </c>
      <c r="S1422" s="40">
        <v>0</v>
      </c>
      <c r="T1422" s="19"/>
      <c r="U1422" s="19"/>
      <c r="V1422" s="39"/>
      <c r="W1422" s="40"/>
      <c r="X1422" s="19"/>
      <c r="Y1422" s="19"/>
      <c r="Z1422" s="39"/>
      <c r="AA1422" s="40"/>
      <c r="AB1422" s="19"/>
      <c r="AC1422" s="19"/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1648</v>
      </c>
      <c r="B1423" s="37" t="s">
        <v>1266</v>
      </c>
      <c r="C1423" s="38" t="s">
        <v>1267</v>
      </c>
      <c r="D1423" s="24">
        <f t="shared" si="44"/>
        <v>780619.04</v>
      </c>
      <c r="E1423" s="32">
        <f t="shared" si="45"/>
        <v>0</v>
      </c>
      <c r="F1423" s="28">
        <v>124560.94</v>
      </c>
      <c r="G1423" s="29">
        <v>0</v>
      </c>
      <c r="H1423" s="19">
        <v>80000</v>
      </c>
      <c r="I1423" s="19">
        <v>0</v>
      </c>
      <c r="J1423" s="39">
        <v>148531.14000000001</v>
      </c>
      <c r="K1423" s="40">
        <v>0</v>
      </c>
      <c r="L1423" s="19">
        <v>81819.31</v>
      </c>
      <c r="M1423" s="19">
        <v>0</v>
      </c>
      <c r="N1423" s="39">
        <v>147305.69</v>
      </c>
      <c r="O1423" s="40">
        <v>0</v>
      </c>
      <c r="P1423" s="19">
        <v>118401.96</v>
      </c>
      <c r="Q1423" s="19">
        <v>0</v>
      </c>
      <c r="R1423" s="39">
        <v>80000</v>
      </c>
      <c r="S1423" s="40">
        <v>0</v>
      </c>
      <c r="T1423" s="19"/>
      <c r="U1423" s="19"/>
      <c r="V1423" s="39"/>
      <c r="W1423" s="40"/>
      <c r="X1423" s="19"/>
      <c r="Y1423" s="19"/>
      <c r="Z1423" s="39"/>
      <c r="AA1423" s="40"/>
      <c r="AB1423" s="19"/>
      <c r="AC1423" s="19"/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1648</v>
      </c>
      <c r="B1424" s="37" t="s">
        <v>1268</v>
      </c>
      <c r="C1424" s="38" t="s">
        <v>1269</v>
      </c>
      <c r="D1424" s="24">
        <f t="shared" si="44"/>
        <v>129645.50000000001</v>
      </c>
      <c r="E1424" s="32">
        <f t="shared" si="45"/>
        <v>0</v>
      </c>
      <c r="F1424" s="28">
        <v>15872.76</v>
      </c>
      <c r="G1424" s="29">
        <v>0</v>
      </c>
      <c r="H1424" s="19">
        <v>18917.849999999999</v>
      </c>
      <c r="I1424" s="19">
        <v>0</v>
      </c>
      <c r="J1424" s="39">
        <v>16095.92</v>
      </c>
      <c r="K1424" s="40">
        <v>0</v>
      </c>
      <c r="L1424" s="19">
        <v>21075.57</v>
      </c>
      <c r="M1424" s="19">
        <v>0</v>
      </c>
      <c r="N1424" s="39">
        <v>19724.23</v>
      </c>
      <c r="O1424" s="40">
        <v>0</v>
      </c>
      <c r="P1424" s="19">
        <v>18750.43</v>
      </c>
      <c r="Q1424" s="19">
        <v>0</v>
      </c>
      <c r="R1424" s="39">
        <v>19208.740000000002</v>
      </c>
      <c r="S1424" s="40">
        <v>0</v>
      </c>
      <c r="T1424" s="19"/>
      <c r="U1424" s="19"/>
      <c r="V1424" s="39"/>
      <c r="W1424" s="40"/>
      <c r="X1424" s="19"/>
      <c r="Y1424" s="19"/>
      <c r="Z1424" s="39"/>
      <c r="AA1424" s="40"/>
      <c r="AB1424" s="19"/>
      <c r="AC1424" s="19"/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1648</v>
      </c>
      <c r="B1425" s="37" t="s">
        <v>1270</v>
      </c>
      <c r="C1425" s="38" t="s">
        <v>1271</v>
      </c>
      <c r="D1425" s="24">
        <f t="shared" si="44"/>
        <v>83788.069999999992</v>
      </c>
      <c r="E1425" s="32">
        <f t="shared" si="45"/>
        <v>0</v>
      </c>
      <c r="F1425" s="28">
        <v>11717.58</v>
      </c>
      <c r="G1425" s="29">
        <v>0</v>
      </c>
      <c r="H1425" s="19">
        <v>11834.2</v>
      </c>
      <c r="I1425" s="19">
        <v>0</v>
      </c>
      <c r="J1425" s="39">
        <v>11834.2</v>
      </c>
      <c r="K1425" s="40">
        <v>0</v>
      </c>
      <c r="L1425" s="19">
        <v>11834.2</v>
      </c>
      <c r="M1425" s="19">
        <v>0</v>
      </c>
      <c r="N1425" s="39">
        <v>11834.2</v>
      </c>
      <c r="O1425" s="40">
        <v>0</v>
      </c>
      <c r="P1425" s="19">
        <v>11696.59</v>
      </c>
      <c r="Q1425" s="19">
        <v>0</v>
      </c>
      <c r="R1425" s="39">
        <v>13037.1</v>
      </c>
      <c r="S1425" s="40">
        <v>0</v>
      </c>
      <c r="T1425" s="19"/>
      <c r="U1425" s="19"/>
      <c r="V1425" s="39"/>
      <c r="W1425" s="40"/>
      <c r="X1425" s="19"/>
      <c r="Y1425" s="19"/>
      <c r="Z1425" s="39"/>
      <c r="AA1425" s="40"/>
      <c r="AB1425" s="19"/>
      <c r="AC1425" s="19"/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1648</v>
      </c>
      <c r="B1426" s="37" t="s">
        <v>1272</v>
      </c>
      <c r="C1426" s="38" t="s">
        <v>1273</v>
      </c>
      <c r="D1426" s="24">
        <f t="shared" si="44"/>
        <v>7443</v>
      </c>
      <c r="E1426" s="32">
        <f t="shared" si="45"/>
        <v>0</v>
      </c>
      <c r="F1426" s="30">
        <v>1377</v>
      </c>
      <c r="G1426" s="31">
        <v>0</v>
      </c>
      <c r="H1426" s="22">
        <v>979</v>
      </c>
      <c r="I1426" s="22">
        <v>0</v>
      </c>
      <c r="J1426" s="41">
        <v>0</v>
      </c>
      <c r="K1426" s="42">
        <v>0</v>
      </c>
      <c r="L1426" s="22">
        <v>3010</v>
      </c>
      <c r="M1426" s="22">
        <v>0</v>
      </c>
      <c r="N1426" s="41">
        <v>0</v>
      </c>
      <c r="O1426" s="42">
        <v>0</v>
      </c>
      <c r="P1426" s="19">
        <v>1181</v>
      </c>
      <c r="Q1426" s="19">
        <v>0</v>
      </c>
      <c r="R1426" s="41">
        <v>896</v>
      </c>
      <c r="S1426" s="42">
        <v>0</v>
      </c>
      <c r="T1426" s="22"/>
      <c r="U1426" s="22"/>
      <c r="V1426" s="41"/>
      <c r="W1426" s="42"/>
      <c r="X1426" s="22"/>
      <c r="Y1426" s="22"/>
      <c r="Z1426" s="41"/>
      <c r="AA1426" s="42"/>
      <c r="AB1426" s="22"/>
      <c r="AC1426" s="22"/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1648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1648</v>
      </c>
      <c r="B1428" s="37" t="s">
        <v>1276</v>
      </c>
      <c r="C1428" s="38" t="s">
        <v>1277</v>
      </c>
      <c r="D1428" s="24">
        <f t="shared" si="44"/>
        <v>142375.32</v>
      </c>
      <c r="E1428" s="32">
        <f t="shared" si="45"/>
        <v>0</v>
      </c>
      <c r="F1428" s="30"/>
      <c r="G1428" s="31"/>
      <c r="H1428" s="22"/>
      <c r="I1428" s="22"/>
      <c r="J1428" s="41">
        <v>71666.460000000006</v>
      </c>
      <c r="K1428" s="42">
        <v>0</v>
      </c>
      <c r="L1428" s="22">
        <v>0</v>
      </c>
      <c r="M1428" s="22">
        <v>0</v>
      </c>
      <c r="N1428" s="41">
        <v>0</v>
      </c>
      <c r="O1428" s="42">
        <v>0</v>
      </c>
      <c r="P1428" s="22">
        <v>70708.86</v>
      </c>
      <c r="Q1428" s="22">
        <v>0</v>
      </c>
      <c r="R1428" s="41">
        <v>0</v>
      </c>
      <c r="S1428" s="42">
        <v>0</v>
      </c>
      <c r="T1428" s="22"/>
      <c r="U1428" s="22"/>
      <c r="V1428" s="41"/>
      <c r="W1428" s="42"/>
      <c r="X1428" s="22"/>
      <c r="Y1428" s="22"/>
      <c r="Z1428" s="41"/>
      <c r="AA1428" s="42"/>
      <c r="AB1428" s="22"/>
      <c r="AC1428" s="22"/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1648</v>
      </c>
      <c r="B1429" s="37" t="s">
        <v>1278</v>
      </c>
      <c r="C1429" s="38" t="s">
        <v>1279</v>
      </c>
      <c r="D1429" s="24">
        <f t="shared" si="44"/>
        <v>9954149.7800000012</v>
      </c>
      <c r="E1429" s="32">
        <f t="shared" si="45"/>
        <v>0</v>
      </c>
      <c r="F1429" s="28">
        <v>1272131.21</v>
      </c>
      <c r="G1429" s="29">
        <v>0</v>
      </c>
      <c r="H1429" s="19">
        <v>1518031.41</v>
      </c>
      <c r="I1429" s="19">
        <v>0</v>
      </c>
      <c r="J1429" s="39">
        <v>1648490.56</v>
      </c>
      <c r="K1429" s="40">
        <v>0</v>
      </c>
      <c r="L1429" s="19">
        <v>1352904.93</v>
      </c>
      <c r="M1429" s="19">
        <v>0</v>
      </c>
      <c r="N1429" s="39">
        <v>1451318.06</v>
      </c>
      <c r="O1429" s="40">
        <v>0</v>
      </c>
      <c r="P1429" s="22">
        <v>1428020.57</v>
      </c>
      <c r="Q1429" s="22">
        <v>0</v>
      </c>
      <c r="R1429" s="39">
        <v>1283253.04</v>
      </c>
      <c r="S1429" s="40">
        <v>0</v>
      </c>
      <c r="T1429" s="19"/>
      <c r="U1429" s="19"/>
      <c r="V1429" s="39"/>
      <c r="W1429" s="40"/>
      <c r="X1429" s="19"/>
      <c r="Y1429" s="19"/>
      <c r="Z1429" s="39"/>
      <c r="AA1429" s="40"/>
      <c r="AB1429" s="19"/>
      <c r="AC1429" s="19"/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1648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1648</v>
      </c>
      <c r="B1431" s="37" t="s">
        <v>1282</v>
      </c>
      <c r="C1431" s="38" t="s">
        <v>1283</v>
      </c>
      <c r="D1431" s="24">
        <f t="shared" si="44"/>
        <v>3238092.6899999995</v>
      </c>
      <c r="E1431" s="32">
        <f t="shared" si="45"/>
        <v>0</v>
      </c>
      <c r="F1431" s="28">
        <v>564194.14</v>
      </c>
      <c r="G1431" s="29">
        <v>0</v>
      </c>
      <c r="H1431" s="19">
        <v>335384.15000000002</v>
      </c>
      <c r="I1431" s="19">
        <v>0</v>
      </c>
      <c r="J1431" s="39">
        <v>605514.26</v>
      </c>
      <c r="K1431" s="40">
        <v>0</v>
      </c>
      <c r="L1431" s="19">
        <v>327034.2</v>
      </c>
      <c r="M1431" s="19">
        <v>0</v>
      </c>
      <c r="N1431" s="39">
        <v>436736.21</v>
      </c>
      <c r="O1431" s="40">
        <v>0</v>
      </c>
      <c r="P1431" s="19">
        <v>549340.26</v>
      </c>
      <c r="Q1431" s="19">
        <v>0</v>
      </c>
      <c r="R1431" s="39">
        <v>419889.47</v>
      </c>
      <c r="S1431" s="40">
        <v>0</v>
      </c>
      <c r="T1431" s="19"/>
      <c r="U1431" s="19"/>
      <c r="V1431" s="39"/>
      <c r="W1431" s="40"/>
      <c r="X1431" s="19"/>
      <c r="Y1431" s="19"/>
      <c r="Z1431" s="39"/>
      <c r="AA1431" s="40"/>
      <c r="AB1431" s="19"/>
      <c r="AC1431" s="19"/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1648</v>
      </c>
      <c r="B1432" s="37" t="s">
        <v>1284</v>
      </c>
      <c r="C1432" s="38" t="s">
        <v>1285</v>
      </c>
      <c r="D1432" s="24">
        <f t="shared" si="44"/>
        <v>3531251.74</v>
      </c>
      <c r="E1432" s="32">
        <f t="shared" si="45"/>
        <v>0</v>
      </c>
      <c r="F1432" s="28">
        <v>568406.12</v>
      </c>
      <c r="G1432" s="29">
        <v>0</v>
      </c>
      <c r="H1432" s="19">
        <v>468055.74</v>
      </c>
      <c r="I1432" s="19">
        <v>0</v>
      </c>
      <c r="J1432" s="39">
        <v>595434.02</v>
      </c>
      <c r="K1432" s="40">
        <v>0</v>
      </c>
      <c r="L1432" s="19">
        <v>546530.66</v>
      </c>
      <c r="M1432" s="19">
        <v>0</v>
      </c>
      <c r="N1432" s="39">
        <v>451457.35</v>
      </c>
      <c r="O1432" s="40">
        <v>0</v>
      </c>
      <c r="P1432" s="19">
        <v>540192.21</v>
      </c>
      <c r="Q1432" s="19">
        <v>0</v>
      </c>
      <c r="R1432" s="39">
        <v>361175.64</v>
      </c>
      <c r="S1432" s="40">
        <v>0</v>
      </c>
      <c r="T1432" s="19"/>
      <c r="U1432" s="19"/>
      <c r="V1432" s="39"/>
      <c r="W1432" s="40"/>
      <c r="X1432" s="19"/>
      <c r="Y1432" s="19"/>
      <c r="Z1432" s="39"/>
      <c r="AA1432" s="40"/>
      <c r="AB1432" s="19"/>
      <c r="AC1432" s="19"/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1648</v>
      </c>
      <c r="B1433" s="37" t="s">
        <v>1286</v>
      </c>
      <c r="C1433" s="38" t="s">
        <v>1287</v>
      </c>
      <c r="D1433" s="24">
        <f t="shared" si="44"/>
        <v>692645</v>
      </c>
      <c r="E1433" s="32">
        <f t="shared" si="45"/>
        <v>0</v>
      </c>
      <c r="F1433" s="30">
        <v>105275</v>
      </c>
      <c r="G1433" s="31">
        <v>0</v>
      </c>
      <c r="H1433" s="22">
        <v>99699</v>
      </c>
      <c r="I1433" s="22">
        <v>0</v>
      </c>
      <c r="J1433" s="41">
        <v>92639</v>
      </c>
      <c r="K1433" s="42">
        <v>0</v>
      </c>
      <c r="L1433" s="22">
        <v>93407</v>
      </c>
      <c r="M1433" s="22">
        <v>0</v>
      </c>
      <c r="N1433" s="41">
        <v>105708</v>
      </c>
      <c r="O1433" s="42">
        <v>0</v>
      </c>
      <c r="P1433" s="19">
        <v>95961</v>
      </c>
      <c r="Q1433" s="19">
        <v>0</v>
      </c>
      <c r="R1433" s="41">
        <v>99956</v>
      </c>
      <c r="S1433" s="42">
        <v>0</v>
      </c>
      <c r="T1433" s="22"/>
      <c r="U1433" s="22"/>
      <c r="V1433" s="41"/>
      <c r="W1433" s="42"/>
      <c r="X1433" s="22"/>
      <c r="Y1433" s="22"/>
      <c r="Z1433" s="41"/>
      <c r="AA1433" s="42"/>
      <c r="AB1433" s="22"/>
      <c r="AC1433" s="22"/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1648</v>
      </c>
      <c r="B1434" s="37" t="s">
        <v>1288</v>
      </c>
      <c r="C1434" s="38" t="s">
        <v>1289</v>
      </c>
      <c r="D1434" s="24">
        <f t="shared" si="44"/>
        <v>0</v>
      </c>
      <c r="E1434" s="32">
        <f t="shared" si="45"/>
        <v>0</v>
      </c>
      <c r="F1434" s="30"/>
      <c r="G1434" s="31"/>
      <c r="H1434" s="22"/>
      <c r="I1434" s="22"/>
      <c r="J1434" s="41"/>
      <c r="K1434" s="42"/>
      <c r="L1434" s="22"/>
      <c r="M1434" s="22"/>
      <c r="N1434" s="41"/>
      <c r="O1434" s="42"/>
      <c r="P1434" s="22"/>
      <c r="Q1434" s="22"/>
      <c r="R1434" s="41"/>
      <c r="S1434" s="42"/>
      <c r="T1434" s="22"/>
      <c r="U1434" s="22"/>
      <c r="V1434" s="41"/>
      <c r="W1434" s="42"/>
      <c r="X1434" s="22"/>
      <c r="Y1434" s="22"/>
      <c r="Z1434" s="41"/>
      <c r="AA1434" s="42"/>
      <c r="AB1434" s="22"/>
      <c r="AC1434" s="22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1648</v>
      </c>
      <c r="B1435" s="37" t="s">
        <v>1290</v>
      </c>
      <c r="C1435" s="38" t="s">
        <v>1291</v>
      </c>
      <c r="D1435" s="24">
        <f t="shared" si="44"/>
        <v>536199.12</v>
      </c>
      <c r="E1435" s="32">
        <f t="shared" si="45"/>
        <v>74027.350000000006</v>
      </c>
      <c r="F1435" s="28">
        <v>33502.32</v>
      </c>
      <c r="G1435" s="29">
        <v>0</v>
      </c>
      <c r="H1435" s="19">
        <v>40479.72</v>
      </c>
      <c r="I1435" s="19">
        <v>0</v>
      </c>
      <c r="J1435" s="39">
        <v>1211</v>
      </c>
      <c r="K1435" s="40">
        <v>0</v>
      </c>
      <c r="L1435" s="19">
        <v>0</v>
      </c>
      <c r="M1435" s="19">
        <v>74027.350000000006</v>
      </c>
      <c r="N1435" s="39">
        <v>228789.8</v>
      </c>
      <c r="O1435" s="40">
        <v>0</v>
      </c>
      <c r="P1435" s="22">
        <v>157696.28</v>
      </c>
      <c r="Q1435" s="22">
        <v>0</v>
      </c>
      <c r="R1435" s="39">
        <v>74520</v>
      </c>
      <c r="S1435" s="40">
        <v>0</v>
      </c>
      <c r="T1435" s="19"/>
      <c r="U1435" s="19"/>
      <c r="V1435" s="39"/>
      <c r="W1435" s="40"/>
      <c r="X1435" s="19"/>
      <c r="Y1435" s="19"/>
      <c r="Z1435" s="39"/>
      <c r="AA1435" s="40"/>
      <c r="AB1435" s="19"/>
      <c r="AC1435" s="19"/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1648</v>
      </c>
      <c r="B1436" s="37" t="s">
        <v>1292</v>
      </c>
      <c r="C1436" s="38" t="s">
        <v>1293</v>
      </c>
      <c r="D1436" s="24">
        <f t="shared" si="44"/>
        <v>0</v>
      </c>
      <c r="E1436" s="32">
        <f t="shared" si="45"/>
        <v>0</v>
      </c>
      <c r="F1436" s="30"/>
      <c r="G1436" s="31"/>
      <c r="H1436" s="22"/>
      <c r="I1436" s="22"/>
      <c r="J1436" s="41"/>
      <c r="K1436" s="42"/>
      <c r="L1436" s="22"/>
      <c r="M1436" s="22"/>
      <c r="N1436" s="41"/>
      <c r="O1436" s="42"/>
      <c r="P1436" s="19"/>
      <c r="Q1436" s="19"/>
      <c r="R1436" s="41"/>
      <c r="S1436" s="42"/>
      <c r="T1436" s="22"/>
      <c r="U1436" s="22"/>
      <c r="V1436" s="41"/>
      <c r="W1436" s="42"/>
      <c r="X1436" s="22"/>
      <c r="Y1436" s="22"/>
      <c r="Z1436" s="41"/>
      <c r="AA1436" s="42"/>
      <c r="AB1436" s="22"/>
      <c r="AC1436" s="22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1648</v>
      </c>
      <c r="B1437" s="37" t="s">
        <v>1294</v>
      </c>
      <c r="C1437" s="38" t="s">
        <v>1295</v>
      </c>
      <c r="D1437" s="24">
        <f t="shared" si="44"/>
        <v>239894</v>
      </c>
      <c r="E1437" s="32">
        <f t="shared" si="45"/>
        <v>0</v>
      </c>
      <c r="F1437" s="28">
        <v>51159</v>
      </c>
      <c r="G1437" s="29">
        <v>0</v>
      </c>
      <c r="H1437" s="19">
        <v>5788</v>
      </c>
      <c r="I1437" s="19">
        <v>0</v>
      </c>
      <c r="J1437" s="39">
        <v>26889</v>
      </c>
      <c r="K1437" s="40">
        <v>0</v>
      </c>
      <c r="L1437" s="19">
        <v>16869</v>
      </c>
      <c r="M1437" s="19">
        <v>0</v>
      </c>
      <c r="N1437" s="39">
        <v>71220</v>
      </c>
      <c r="O1437" s="40">
        <v>0</v>
      </c>
      <c r="P1437" s="22">
        <v>26799</v>
      </c>
      <c r="Q1437" s="22">
        <v>0</v>
      </c>
      <c r="R1437" s="39">
        <v>41170</v>
      </c>
      <c r="S1437" s="40">
        <v>0</v>
      </c>
      <c r="T1437" s="19"/>
      <c r="U1437" s="19"/>
      <c r="V1437" s="39"/>
      <c r="W1437" s="40"/>
      <c r="X1437" s="19"/>
      <c r="Y1437" s="19"/>
      <c r="Z1437" s="39"/>
      <c r="AA1437" s="40"/>
      <c r="AB1437" s="19"/>
      <c r="AC1437" s="19"/>
      <c r="AD1437" s="43" t="s">
        <v>1656</v>
      </c>
      <c r="AE1437" s="26" t="s">
        <v>1636</v>
      </c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1648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1648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1648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1648</v>
      </c>
      <c r="B1441" s="37" t="s">
        <v>1302</v>
      </c>
      <c r="C1441" s="38" t="s">
        <v>1303</v>
      </c>
      <c r="D1441" s="24">
        <f t="shared" si="44"/>
        <v>328000</v>
      </c>
      <c r="E1441" s="32">
        <f t="shared" si="45"/>
        <v>0</v>
      </c>
      <c r="F1441" s="30"/>
      <c r="G1441" s="31"/>
      <c r="H1441" s="22">
        <v>82000</v>
      </c>
      <c r="I1441" s="22">
        <v>0</v>
      </c>
      <c r="J1441" s="41">
        <v>41000</v>
      </c>
      <c r="K1441" s="42">
        <v>0</v>
      </c>
      <c r="L1441" s="22">
        <v>82000</v>
      </c>
      <c r="M1441" s="22">
        <v>0</v>
      </c>
      <c r="N1441" s="41">
        <v>41000</v>
      </c>
      <c r="O1441" s="42">
        <v>0</v>
      </c>
      <c r="P1441" s="22">
        <v>41000</v>
      </c>
      <c r="Q1441" s="22">
        <v>0</v>
      </c>
      <c r="R1441" s="41">
        <v>41000</v>
      </c>
      <c r="S1441" s="42">
        <v>0</v>
      </c>
      <c r="T1441" s="22"/>
      <c r="U1441" s="22"/>
      <c r="V1441" s="41"/>
      <c r="W1441" s="42"/>
      <c r="X1441" s="22"/>
      <c r="Y1441" s="22"/>
      <c r="Z1441" s="41"/>
      <c r="AA1441" s="42"/>
      <c r="AB1441" s="22"/>
      <c r="AC1441" s="22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1648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1648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1648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1648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1648</v>
      </c>
      <c r="B1446" s="37" t="s">
        <v>1312</v>
      </c>
      <c r="C1446" s="38" t="s">
        <v>1313</v>
      </c>
      <c r="D1446" s="24">
        <f t="shared" si="44"/>
        <v>976088</v>
      </c>
      <c r="E1446" s="32">
        <f t="shared" si="45"/>
        <v>0</v>
      </c>
      <c r="F1446" s="30">
        <v>306534</v>
      </c>
      <c r="G1446" s="31">
        <v>0</v>
      </c>
      <c r="H1446" s="22">
        <v>280790</v>
      </c>
      <c r="I1446" s="22">
        <v>0</v>
      </c>
      <c r="J1446" s="41">
        <v>9800</v>
      </c>
      <c r="K1446" s="42">
        <v>0</v>
      </c>
      <c r="L1446" s="22">
        <v>70000</v>
      </c>
      <c r="M1446" s="22">
        <v>0</v>
      </c>
      <c r="N1446" s="41">
        <v>62360</v>
      </c>
      <c r="O1446" s="42">
        <v>0</v>
      </c>
      <c r="P1446" s="22">
        <v>141924</v>
      </c>
      <c r="Q1446" s="22">
        <v>0</v>
      </c>
      <c r="R1446" s="41">
        <v>104680</v>
      </c>
      <c r="S1446" s="42">
        <v>0</v>
      </c>
      <c r="T1446" s="22"/>
      <c r="U1446" s="22"/>
      <c r="V1446" s="41"/>
      <c r="W1446" s="42"/>
      <c r="X1446" s="22"/>
      <c r="Y1446" s="22"/>
      <c r="Z1446" s="41"/>
      <c r="AA1446" s="42"/>
      <c r="AB1446" s="22"/>
      <c r="AC1446" s="22"/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1648</v>
      </c>
      <c r="B1447" s="37" t="s">
        <v>1314</v>
      </c>
      <c r="C1447" s="38" t="s">
        <v>1315</v>
      </c>
      <c r="D1447" s="24">
        <f t="shared" si="44"/>
        <v>0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/>
      <c r="AC1447" s="22"/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1648</v>
      </c>
      <c r="B1448" s="37" t="s">
        <v>1316</v>
      </c>
      <c r="C1448" s="38" t="s">
        <v>1317</v>
      </c>
      <c r="D1448" s="24">
        <f t="shared" si="44"/>
        <v>1000</v>
      </c>
      <c r="E1448" s="32">
        <f t="shared" si="45"/>
        <v>0</v>
      </c>
      <c r="F1448" s="30"/>
      <c r="G1448" s="31"/>
      <c r="H1448" s="22">
        <v>1000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>
        <v>0</v>
      </c>
      <c r="S1448" s="42">
        <v>0</v>
      </c>
      <c r="T1448" s="22"/>
      <c r="U1448" s="22"/>
      <c r="V1448" s="41"/>
      <c r="W1448" s="42"/>
      <c r="X1448" s="22"/>
      <c r="Y1448" s="22"/>
      <c r="Z1448" s="41"/>
      <c r="AA1448" s="42"/>
      <c r="AB1448" s="22"/>
      <c r="AC1448" s="22"/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1648</v>
      </c>
      <c r="B1449" s="37" t="s">
        <v>1318</v>
      </c>
      <c r="C1449" s="38" t="s">
        <v>1319</v>
      </c>
      <c r="D1449" s="24">
        <f t="shared" si="44"/>
        <v>702969</v>
      </c>
      <c r="E1449" s="32">
        <f t="shared" si="45"/>
        <v>0</v>
      </c>
      <c r="F1449" s="28">
        <v>137792</v>
      </c>
      <c r="G1449" s="29">
        <v>0</v>
      </c>
      <c r="H1449" s="19">
        <v>63000</v>
      </c>
      <c r="I1449" s="19">
        <v>0</v>
      </c>
      <c r="J1449" s="39">
        <v>15000</v>
      </c>
      <c r="K1449" s="40">
        <v>0</v>
      </c>
      <c r="L1449" s="19">
        <v>66040</v>
      </c>
      <c r="M1449" s="19">
        <v>0</v>
      </c>
      <c r="N1449" s="39">
        <v>198000</v>
      </c>
      <c r="O1449" s="40">
        <v>0</v>
      </c>
      <c r="P1449" s="22">
        <v>159247</v>
      </c>
      <c r="Q1449" s="22">
        <v>0</v>
      </c>
      <c r="R1449" s="39">
        <v>63890</v>
      </c>
      <c r="S1449" s="40">
        <v>0</v>
      </c>
      <c r="T1449" s="19"/>
      <c r="U1449" s="19"/>
      <c r="V1449" s="39"/>
      <c r="W1449" s="40"/>
      <c r="X1449" s="19"/>
      <c r="Y1449" s="19"/>
      <c r="Z1449" s="39"/>
      <c r="AA1449" s="40"/>
      <c r="AB1449" s="19"/>
      <c r="AC1449" s="19"/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1648</v>
      </c>
      <c r="B1450" s="37" t="s">
        <v>1320</v>
      </c>
      <c r="C1450" s="38" t="s">
        <v>1321</v>
      </c>
      <c r="D1450" s="24">
        <f t="shared" si="44"/>
        <v>1602415.63</v>
      </c>
      <c r="E1450" s="32">
        <f t="shared" si="45"/>
        <v>0</v>
      </c>
      <c r="F1450" s="28"/>
      <c r="G1450" s="29"/>
      <c r="H1450" s="19">
        <v>39117</v>
      </c>
      <c r="I1450" s="19">
        <v>0</v>
      </c>
      <c r="J1450" s="39">
        <v>96545</v>
      </c>
      <c r="K1450" s="40">
        <v>0</v>
      </c>
      <c r="L1450" s="19">
        <v>52314</v>
      </c>
      <c r="M1450" s="19">
        <v>0</v>
      </c>
      <c r="N1450" s="39">
        <v>938350.32</v>
      </c>
      <c r="O1450" s="40">
        <v>0</v>
      </c>
      <c r="P1450" s="19">
        <v>76651</v>
      </c>
      <c r="Q1450" s="19">
        <v>0</v>
      </c>
      <c r="R1450" s="39">
        <v>399438.31</v>
      </c>
      <c r="S1450" s="40">
        <v>0</v>
      </c>
      <c r="T1450" s="19"/>
      <c r="U1450" s="19"/>
      <c r="V1450" s="39"/>
      <c r="W1450" s="40"/>
      <c r="X1450" s="19"/>
      <c r="Y1450" s="19"/>
      <c r="Z1450" s="39"/>
      <c r="AA1450" s="40"/>
      <c r="AB1450" s="19"/>
      <c r="AC1450" s="19"/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1648</v>
      </c>
      <c r="B1451" s="37" t="s">
        <v>1322</v>
      </c>
      <c r="C1451" s="38" t="s">
        <v>1323</v>
      </c>
      <c r="D1451" s="24">
        <f t="shared" si="44"/>
        <v>1225950</v>
      </c>
      <c r="E1451" s="32">
        <f t="shared" si="45"/>
        <v>0</v>
      </c>
      <c r="F1451" s="28"/>
      <c r="G1451" s="29"/>
      <c r="H1451" s="19">
        <v>200916</v>
      </c>
      <c r="I1451" s="19">
        <v>0</v>
      </c>
      <c r="J1451" s="39">
        <v>145826.5</v>
      </c>
      <c r="K1451" s="40">
        <v>0</v>
      </c>
      <c r="L1451" s="19">
        <v>284948.25</v>
      </c>
      <c r="M1451" s="19">
        <v>0</v>
      </c>
      <c r="N1451" s="39">
        <v>158627.5</v>
      </c>
      <c r="O1451" s="40">
        <v>0</v>
      </c>
      <c r="P1451" s="19">
        <v>207266</v>
      </c>
      <c r="Q1451" s="19">
        <v>0</v>
      </c>
      <c r="R1451" s="39">
        <v>228365.75</v>
      </c>
      <c r="S1451" s="40">
        <v>0</v>
      </c>
      <c r="T1451" s="19"/>
      <c r="U1451" s="19"/>
      <c r="V1451" s="39"/>
      <c r="W1451" s="40"/>
      <c r="X1451" s="19"/>
      <c r="Y1451" s="19"/>
      <c r="Z1451" s="39"/>
      <c r="AA1451" s="40"/>
      <c r="AB1451" s="19"/>
      <c r="AC1451" s="19"/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1648</v>
      </c>
      <c r="B1452" s="37" t="s">
        <v>1324</v>
      </c>
      <c r="C1452" s="38" t="s">
        <v>1325</v>
      </c>
      <c r="D1452" s="24">
        <f t="shared" si="44"/>
        <v>40000</v>
      </c>
      <c r="E1452" s="32">
        <f t="shared" si="45"/>
        <v>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>
        <v>40000</v>
      </c>
      <c r="S1452" s="42">
        <v>0</v>
      </c>
      <c r="T1452" s="22"/>
      <c r="U1452" s="22"/>
      <c r="V1452" s="41"/>
      <c r="W1452" s="42"/>
      <c r="X1452" s="22"/>
      <c r="Y1452" s="22"/>
      <c r="Z1452" s="41"/>
      <c r="AA1452" s="42"/>
      <c r="AB1452" s="22"/>
      <c r="AC1452" s="22"/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1648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1648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1648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1648</v>
      </c>
      <c r="B1456" s="37" t="s">
        <v>1332</v>
      </c>
      <c r="C1456" s="38" t="s">
        <v>1333</v>
      </c>
      <c r="D1456" s="24">
        <f t="shared" si="44"/>
        <v>7215052.5</v>
      </c>
      <c r="E1456" s="32">
        <f t="shared" si="45"/>
        <v>0</v>
      </c>
      <c r="F1456" s="28">
        <v>1053420</v>
      </c>
      <c r="G1456" s="29">
        <v>0</v>
      </c>
      <c r="H1456" s="19">
        <v>977775</v>
      </c>
      <c r="I1456" s="19">
        <v>0</v>
      </c>
      <c r="J1456" s="39">
        <v>1150890</v>
      </c>
      <c r="K1456" s="40">
        <v>0</v>
      </c>
      <c r="L1456" s="19">
        <v>1027065</v>
      </c>
      <c r="M1456" s="19">
        <v>0</v>
      </c>
      <c r="N1456" s="39">
        <v>1020930</v>
      </c>
      <c r="O1456" s="40">
        <v>0</v>
      </c>
      <c r="P1456" s="22">
        <v>1015772.5</v>
      </c>
      <c r="Q1456" s="22">
        <v>0</v>
      </c>
      <c r="R1456" s="39">
        <v>969200</v>
      </c>
      <c r="S1456" s="40">
        <v>0</v>
      </c>
      <c r="T1456" s="19"/>
      <c r="U1456" s="19"/>
      <c r="V1456" s="39"/>
      <c r="W1456" s="40"/>
      <c r="X1456" s="19"/>
      <c r="Y1456" s="19"/>
      <c r="Z1456" s="39"/>
      <c r="AA1456" s="40"/>
      <c r="AB1456" s="19"/>
      <c r="AC1456" s="19"/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1648</v>
      </c>
      <c r="B1457" s="37" t="s">
        <v>1334</v>
      </c>
      <c r="C1457" s="38" t="s">
        <v>1335</v>
      </c>
      <c r="D1457" s="24">
        <f t="shared" si="44"/>
        <v>1581887.5</v>
      </c>
      <c r="E1457" s="32">
        <f t="shared" si="45"/>
        <v>0</v>
      </c>
      <c r="F1457" s="28">
        <v>225090</v>
      </c>
      <c r="G1457" s="29">
        <v>0</v>
      </c>
      <c r="H1457" s="19">
        <v>213825</v>
      </c>
      <c r="I1457" s="19">
        <v>0</v>
      </c>
      <c r="J1457" s="39">
        <v>245040</v>
      </c>
      <c r="K1457" s="40">
        <v>0</v>
      </c>
      <c r="L1457" s="19">
        <v>225202.5</v>
      </c>
      <c r="M1457" s="19">
        <v>0</v>
      </c>
      <c r="N1457" s="39">
        <v>218627.5</v>
      </c>
      <c r="O1457" s="40">
        <v>0</v>
      </c>
      <c r="P1457" s="19">
        <v>231210</v>
      </c>
      <c r="Q1457" s="19">
        <v>0</v>
      </c>
      <c r="R1457" s="39">
        <v>222892.5</v>
      </c>
      <c r="S1457" s="40">
        <v>0</v>
      </c>
      <c r="T1457" s="19"/>
      <c r="U1457" s="19"/>
      <c r="V1457" s="39"/>
      <c r="W1457" s="40"/>
      <c r="X1457" s="19"/>
      <c r="Y1457" s="19"/>
      <c r="Z1457" s="39"/>
      <c r="AA1457" s="40"/>
      <c r="AB1457" s="19"/>
      <c r="AC1457" s="19"/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1648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1648</v>
      </c>
      <c r="B1459" s="37" t="s">
        <v>1338</v>
      </c>
      <c r="C1459" s="38" t="s">
        <v>1339</v>
      </c>
      <c r="D1459" s="24">
        <f t="shared" si="44"/>
        <v>7950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>
        <v>7950</v>
      </c>
      <c r="Q1459" s="22">
        <v>0</v>
      </c>
      <c r="R1459" s="41">
        <v>0</v>
      </c>
      <c r="S1459" s="42">
        <v>0</v>
      </c>
      <c r="T1459" s="22"/>
      <c r="U1459" s="22"/>
      <c r="V1459" s="41"/>
      <c r="W1459" s="42"/>
      <c r="X1459" s="22"/>
      <c r="Y1459" s="22"/>
      <c r="Z1459" s="41"/>
      <c r="AA1459" s="42"/>
      <c r="AB1459" s="22"/>
      <c r="AC1459" s="22"/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1648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1648</v>
      </c>
      <c r="B1461" s="37" t="s">
        <v>1342</v>
      </c>
      <c r="C1461" s="38" t="s">
        <v>1343</v>
      </c>
      <c r="D1461" s="24">
        <f t="shared" si="44"/>
        <v>450000</v>
      </c>
      <c r="E1461" s="32">
        <f t="shared" si="45"/>
        <v>0</v>
      </c>
      <c r="F1461" s="28">
        <v>60000</v>
      </c>
      <c r="G1461" s="29">
        <v>0</v>
      </c>
      <c r="H1461" s="19">
        <v>60000</v>
      </c>
      <c r="I1461" s="19">
        <v>0</v>
      </c>
      <c r="J1461" s="39">
        <v>60000</v>
      </c>
      <c r="K1461" s="40">
        <v>0</v>
      </c>
      <c r="L1461" s="19">
        <v>70000</v>
      </c>
      <c r="M1461" s="19">
        <v>0</v>
      </c>
      <c r="N1461" s="39">
        <v>60000</v>
      </c>
      <c r="O1461" s="40">
        <v>0</v>
      </c>
      <c r="P1461" s="22">
        <v>70000</v>
      </c>
      <c r="Q1461" s="22">
        <v>0</v>
      </c>
      <c r="R1461" s="39">
        <v>70000</v>
      </c>
      <c r="S1461" s="40">
        <v>0</v>
      </c>
      <c r="T1461" s="19"/>
      <c r="U1461" s="19"/>
      <c r="V1461" s="39"/>
      <c r="W1461" s="40"/>
      <c r="X1461" s="19"/>
      <c r="Y1461" s="19"/>
      <c r="Z1461" s="39"/>
      <c r="AA1461" s="40"/>
      <c r="AB1461" s="19"/>
      <c r="AC1461" s="19"/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1648</v>
      </c>
      <c r="B1462" s="37" t="s">
        <v>1344</v>
      </c>
      <c r="C1462" s="38" t="s">
        <v>1345</v>
      </c>
      <c r="D1462" s="24">
        <f t="shared" si="44"/>
        <v>320000</v>
      </c>
      <c r="E1462" s="32">
        <f t="shared" si="45"/>
        <v>0</v>
      </c>
      <c r="F1462" s="28">
        <v>40000</v>
      </c>
      <c r="G1462" s="29">
        <v>0</v>
      </c>
      <c r="H1462" s="19">
        <v>40000</v>
      </c>
      <c r="I1462" s="19">
        <v>0</v>
      </c>
      <c r="J1462" s="39">
        <v>40000</v>
      </c>
      <c r="K1462" s="40">
        <v>0</v>
      </c>
      <c r="L1462" s="19">
        <v>40000</v>
      </c>
      <c r="M1462" s="19">
        <v>0</v>
      </c>
      <c r="N1462" s="39">
        <v>40000</v>
      </c>
      <c r="O1462" s="40">
        <v>0</v>
      </c>
      <c r="P1462" s="19">
        <v>60000</v>
      </c>
      <c r="Q1462" s="19">
        <v>0</v>
      </c>
      <c r="R1462" s="39">
        <v>60000</v>
      </c>
      <c r="S1462" s="40">
        <v>0</v>
      </c>
      <c r="T1462" s="19"/>
      <c r="U1462" s="19"/>
      <c r="V1462" s="39"/>
      <c r="W1462" s="40"/>
      <c r="X1462" s="19"/>
      <c r="Y1462" s="19"/>
      <c r="Z1462" s="39"/>
      <c r="AA1462" s="40"/>
      <c r="AB1462" s="19"/>
      <c r="AC1462" s="19"/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1648</v>
      </c>
      <c r="B1463" s="37" t="s">
        <v>1346</v>
      </c>
      <c r="C1463" s="38" t="s">
        <v>1347</v>
      </c>
      <c r="D1463" s="24">
        <f t="shared" si="44"/>
        <v>175000</v>
      </c>
      <c r="E1463" s="32">
        <f t="shared" si="45"/>
        <v>0</v>
      </c>
      <c r="F1463" s="28">
        <v>25000</v>
      </c>
      <c r="G1463" s="29">
        <v>0</v>
      </c>
      <c r="H1463" s="19">
        <v>25000</v>
      </c>
      <c r="I1463" s="19">
        <v>0</v>
      </c>
      <c r="J1463" s="39">
        <v>25000</v>
      </c>
      <c r="K1463" s="40">
        <v>0</v>
      </c>
      <c r="L1463" s="19">
        <v>25000</v>
      </c>
      <c r="M1463" s="19">
        <v>0</v>
      </c>
      <c r="N1463" s="39">
        <v>25000</v>
      </c>
      <c r="O1463" s="40">
        <v>0</v>
      </c>
      <c r="P1463" s="19">
        <v>25000</v>
      </c>
      <c r="Q1463" s="19">
        <v>0</v>
      </c>
      <c r="R1463" s="39">
        <v>25000</v>
      </c>
      <c r="S1463" s="40">
        <v>0</v>
      </c>
      <c r="T1463" s="19"/>
      <c r="U1463" s="19"/>
      <c r="V1463" s="39"/>
      <c r="W1463" s="40"/>
      <c r="X1463" s="19"/>
      <c r="Y1463" s="19"/>
      <c r="Z1463" s="39"/>
      <c r="AA1463" s="40"/>
      <c r="AB1463" s="19"/>
      <c r="AC1463" s="19"/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1648</v>
      </c>
      <c r="B1464" s="37" t="s">
        <v>1348</v>
      </c>
      <c r="C1464" s="38" t="s">
        <v>1349</v>
      </c>
      <c r="D1464" s="24">
        <f t="shared" si="44"/>
        <v>0</v>
      </c>
      <c r="E1464" s="32">
        <f t="shared" si="45"/>
        <v>0</v>
      </c>
      <c r="F1464" s="28"/>
      <c r="G1464" s="29"/>
      <c r="H1464" s="19"/>
      <c r="I1464" s="19"/>
      <c r="J1464" s="39"/>
      <c r="K1464" s="40"/>
      <c r="L1464" s="19"/>
      <c r="M1464" s="19"/>
      <c r="N1464" s="39"/>
      <c r="O1464" s="40"/>
      <c r="P1464" s="19"/>
      <c r="Q1464" s="19"/>
      <c r="R1464" s="39"/>
      <c r="S1464" s="40"/>
      <c r="T1464" s="19"/>
      <c r="U1464" s="19"/>
      <c r="V1464" s="39"/>
      <c r="W1464" s="40"/>
      <c r="X1464" s="19"/>
      <c r="Y1464" s="19"/>
      <c r="Z1464" s="39"/>
      <c r="AA1464" s="40"/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1648</v>
      </c>
      <c r="B1465" s="37" t="s">
        <v>1350</v>
      </c>
      <c r="C1465" s="38" t="s">
        <v>1351</v>
      </c>
      <c r="D1465" s="24">
        <f t="shared" si="44"/>
        <v>19875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>
        <v>19875</v>
      </c>
      <c r="S1465" s="40">
        <v>0</v>
      </c>
      <c r="T1465" s="19"/>
      <c r="U1465" s="19"/>
      <c r="V1465" s="39"/>
      <c r="W1465" s="40"/>
      <c r="X1465" s="19"/>
      <c r="Y1465" s="19"/>
      <c r="Z1465" s="39"/>
      <c r="AA1465" s="40"/>
      <c r="AB1465" s="19"/>
      <c r="AC1465" s="19"/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1648</v>
      </c>
      <c r="B1466" s="37" t="s">
        <v>1352</v>
      </c>
      <c r="C1466" s="38" t="s">
        <v>1353</v>
      </c>
      <c r="D1466" s="24">
        <f t="shared" si="44"/>
        <v>3150</v>
      </c>
      <c r="E1466" s="32">
        <f t="shared" si="45"/>
        <v>0</v>
      </c>
      <c r="F1466" s="28">
        <v>1200</v>
      </c>
      <c r="G1466" s="29">
        <v>0</v>
      </c>
      <c r="H1466" s="19">
        <v>0</v>
      </c>
      <c r="I1466" s="19">
        <v>0</v>
      </c>
      <c r="J1466" s="39">
        <v>0</v>
      </c>
      <c r="K1466" s="40">
        <v>0</v>
      </c>
      <c r="L1466" s="19">
        <v>0</v>
      </c>
      <c r="M1466" s="19">
        <v>0</v>
      </c>
      <c r="N1466" s="39">
        <v>0</v>
      </c>
      <c r="O1466" s="40">
        <v>0</v>
      </c>
      <c r="P1466" s="19">
        <v>1950</v>
      </c>
      <c r="Q1466" s="19">
        <v>0</v>
      </c>
      <c r="R1466" s="39">
        <v>0</v>
      </c>
      <c r="S1466" s="40">
        <v>0</v>
      </c>
      <c r="T1466" s="19"/>
      <c r="U1466" s="19"/>
      <c r="V1466" s="39"/>
      <c r="W1466" s="40"/>
      <c r="X1466" s="19"/>
      <c r="Y1466" s="19"/>
      <c r="Z1466" s="39"/>
      <c r="AA1466" s="40"/>
      <c r="AB1466" s="19"/>
      <c r="AC1466" s="19"/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1648</v>
      </c>
      <c r="B1467" s="37" t="s">
        <v>1354</v>
      </c>
      <c r="C1467" s="38" t="s">
        <v>1355</v>
      </c>
      <c r="D1467" s="24">
        <f t="shared" si="44"/>
        <v>192019.15000000002</v>
      </c>
      <c r="E1467" s="32">
        <f t="shared" si="45"/>
        <v>0</v>
      </c>
      <c r="F1467" s="28">
        <v>27988.45</v>
      </c>
      <c r="G1467" s="29">
        <v>0</v>
      </c>
      <c r="H1467" s="19">
        <v>27988.45</v>
      </c>
      <c r="I1467" s="19">
        <v>0</v>
      </c>
      <c r="J1467" s="39">
        <v>27988.45</v>
      </c>
      <c r="K1467" s="40">
        <v>0</v>
      </c>
      <c r="L1467" s="19">
        <v>27988.45</v>
      </c>
      <c r="M1467" s="19">
        <v>0</v>
      </c>
      <c r="N1467" s="39">
        <v>26688.45</v>
      </c>
      <c r="O1467" s="40">
        <v>0</v>
      </c>
      <c r="P1467" s="19">
        <v>26688.45</v>
      </c>
      <c r="Q1467" s="19">
        <v>0</v>
      </c>
      <c r="R1467" s="39">
        <v>26688.45</v>
      </c>
      <c r="S1467" s="40">
        <v>0</v>
      </c>
      <c r="T1467" s="19"/>
      <c r="U1467" s="19"/>
      <c r="V1467" s="39"/>
      <c r="W1467" s="40"/>
      <c r="X1467" s="19"/>
      <c r="Y1467" s="19"/>
      <c r="Z1467" s="39"/>
      <c r="AA1467" s="40"/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1648</v>
      </c>
      <c r="B1468" s="37" t="s">
        <v>1356</v>
      </c>
      <c r="C1468" s="38" t="s">
        <v>1357</v>
      </c>
      <c r="D1468" s="24">
        <f t="shared" si="44"/>
        <v>227738.08999999997</v>
      </c>
      <c r="E1468" s="32">
        <f t="shared" si="45"/>
        <v>0</v>
      </c>
      <c r="F1468" s="30">
        <v>23229.25</v>
      </c>
      <c r="G1468" s="31">
        <v>0</v>
      </c>
      <c r="H1468" s="22">
        <v>23229.25</v>
      </c>
      <c r="I1468" s="22">
        <v>0</v>
      </c>
      <c r="J1468" s="41">
        <v>23229.25</v>
      </c>
      <c r="K1468" s="42">
        <v>0</v>
      </c>
      <c r="L1468" s="22">
        <v>23229.25</v>
      </c>
      <c r="M1468" s="22">
        <v>0</v>
      </c>
      <c r="N1468" s="41">
        <v>23229.25</v>
      </c>
      <c r="O1468" s="42">
        <v>0</v>
      </c>
      <c r="P1468" s="19">
        <v>55795.92</v>
      </c>
      <c r="Q1468" s="19">
        <v>0</v>
      </c>
      <c r="R1468" s="41">
        <v>55795.92</v>
      </c>
      <c r="S1468" s="42">
        <v>0</v>
      </c>
      <c r="T1468" s="22"/>
      <c r="U1468" s="22"/>
      <c r="V1468" s="41"/>
      <c r="W1468" s="42"/>
      <c r="X1468" s="22"/>
      <c r="Y1468" s="22"/>
      <c r="Z1468" s="41"/>
      <c r="AA1468" s="42"/>
      <c r="AB1468" s="22"/>
      <c r="AC1468" s="22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1648</v>
      </c>
      <c r="B1469" s="37" t="s">
        <v>1358</v>
      </c>
      <c r="C1469" s="38" t="s">
        <v>1359</v>
      </c>
      <c r="D1469" s="24">
        <f t="shared" si="44"/>
        <v>1085</v>
      </c>
      <c r="E1469" s="32">
        <f t="shared" si="45"/>
        <v>0</v>
      </c>
      <c r="F1469" s="28">
        <v>155</v>
      </c>
      <c r="G1469" s="29">
        <v>0</v>
      </c>
      <c r="H1469" s="19">
        <v>155</v>
      </c>
      <c r="I1469" s="19">
        <v>0</v>
      </c>
      <c r="J1469" s="39">
        <v>155</v>
      </c>
      <c r="K1469" s="40">
        <v>0</v>
      </c>
      <c r="L1469" s="19">
        <v>155</v>
      </c>
      <c r="M1469" s="19">
        <v>0</v>
      </c>
      <c r="N1469" s="39">
        <v>155</v>
      </c>
      <c r="O1469" s="40">
        <v>0</v>
      </c>
      <c r="P1469" s="22">
        <v>155</v>
      </c>
      <c r="Q1469" s="22">
        <v>0</v>
      </c>
      <c r="R1469" s="39">
        <v>155</v>
      </c>
      <c r="S1469" s="40">
        <v>0</v>
      </c>
      <c r="T1469" s="19"/>
      <c r="U1469" s="19"/>
      <c r="V1469" s="39"/>
      <c r="W1469" s="40"/>
      <c r="X1469" s="19"/>
      <c r="Y1469" s="19"/>
      <c r="Z1469" s="39"/>
      <c r="AA1469" s="40"/>
      <c r="AB1469" s="19"/>
      <c r="AC1469" s="19"/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1648</v>
      </c>
      <c r="B1470" s="37" t="s">
        <v>1360</v>
      </c>
      <c r="C1470" s="38" t="s">
        <v>1361</v>
      </c>
      <c r="D1470" s="24">
        <f t="shared" si="44"/>
        <v>114325.04000000001</v>
      </c>
      <c r="E1470" s="32">
        <f t="shared" si="45"/>
        <v>0</v>
      </c>
      <c r="F1470" s="28">
        <v>19760.72</v>
      </c>
      <c r="G1470" s="29">
        <v>0</v>
      </c>
      <c r="H1470" s="19">
        <v>19760.72</v>
      </c>
      <c r="I1470" s="19">
        <v>0</v>
      </c>
      <c r="J1470" s="39">
        <v>19760.72</v>
      </c>
      <c r="K1470" s="40">
        <v>0</v>
      </c>
      <c r="L1470" s="19">
        <v>13760.72</v>
      </c>
      <c r="M1470" s="19">
        <v>0</v>
      </c>
      <c r="N1470" s="39">
        <v>13760.72</v>
      </c>
      <c r="O1470" s="40">
        <v>0</v>
      </c>
      <c r="P1470" s="19">
        <v>13760.72</v>
      </c>
      <c r="Q1470" s="19">
        <v>0</v>
      </c>
      <c r="R1470" s="39">
        <v>13760.72</v>
      </c>
      <c r="S1470" s="40">
        <v>0</v>
      </c>
      <c r="T1470" s="19"/>
      <c r="U1470" s="19"/>
      <c r="V1470" s="39"/>
      <c r="W1470" s="40"/>
      <c r="X1470" s="19"/>
      <c r="Y1470" s="19"/>
      <c r="Z1470" s="39"/>
      <c r="AA1470" s="40"/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1648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1648</v>
      </c>
      <c r="B1472" s="37" t="s">
        <v>1364</v>
      </c>
      <c r="C1472" s="38" t="s">
        <v>1365</v>
      </c>
      <c r="D1472" s="24">
        <f t="shared" si="44"/>
        <v>55976.689999999995</v>
      </c>
      <c r="E1472" s="32">
        <f t="shared" si="45"/>
        <v>0</v>
      </c>
      <c r="F1472" s="30">
        <v>7996.67</v>
      </c>
      <c r="G1472" s="31">
        <v>0</v>
      </c>
      <c r="H1472" s="22">
        <v>7996.67</v>
      </c>
      <c r="I1472" s="22">
        <v>0</v>
      </c>
      <c r="J1472" s="41">
        <v>7996.67</v>
      </c>
      <c r="K1472" s="42">
        <v>0</v>
      </c>
      <c r="L1472" s="22">
        <v>7996.67</v>
      </c>
      <c r="M1472" s="22">
        <v>0</v>
      </c>
      <c r="N1472" s="41">
        <v>7996.67</v>
      </c>
      <c r="O1472" s="42">
        <v>0</v>
      </c>
      <c r="P1472" s="22">
        <v>7996.67</v>
      </c>
      <c r="Q1472" s="22">
        <v>0</v>
      </c>
      <c r="R1472" s="41">
        <v>7996.67</v>
      </c>
      <c r="S1472" s="42">
        <v>0</v>
      </c>
      <c r="T1472" s="22"/>
      <c r="U1472" s="22"/>
      <c r="V1472" s="41"/>
      <c r="W1472" s="42"/>
      <c r="X1472" s="22"/>
      <c r="Y1472" s="22"/>
      <c r="Z1472" s="41"/>
      <c r="AA1472" s="42"/>
      <c r="AB1472" s="22"/>
      <c r="AC1472" s="22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1648</v>
      </c>
      <c r="B1473" s="37" t="s">
        <v>1366</v>
      </c>
      <c r="C1473" s="38" t="s">
        <v>1367</v>
      </c>
      <c r="D1473" s="24">
        <f t="shared" si="44"/>
        <v>0</v>
      </c>
      <c r="E1473" s="32">
        <f t="shared" si="45"/>
        <v>0</v>
      </c>
      <c r="F1473" s="30"/>
      <c r="G1473" s="31"/>
      <c r="H1473" s="22"/>
      <c r="I1473" s="22"/>
      <c r="J1473" s="41"/>
      <c r="K1473" s="42"/>
      <c r="L1473" s="22"/>
      <c r="M1473" s="22"/>
      <c r="N1473" s="41"/>
      <c r="O1473" s="42"/>
      <c r="P1473" s="22"/>
      <c r="Q1473" s="22"/>
      <c r="R1473" s="41"/>
      <c r="S1473" s="42"/>
      <c r="T1473" s="22"/>
      <c r="U1473" s="22"/>
      <c r="V1473" s="41"/>
      <c r="W1473" s="42"/>
      <c r="X1473" s="22"/>
      <c r="Y1473" s="22"/>
      <c r="Z1473" s="41"/>
      <c r="AA1473" s="42"/>
      <c r="AB1473" s="22"/>
      <c r="AC1473" s="22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1648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1648</v>
      </c>
      <c r="B1475" s="37" t="s">
        <v>1370</v>
      </c>
      <c r="C1475" s="38" t="s">
        <v>1371</v>
      </c>
      <c r="D1475" s="24">
        <f t="shared" si="44"/>
        <v>79090.69</v>
      </c>
      <c r="E1475" s="32">
        <f t="shared" si="45"/>
        <v>0</v>
      </c>
      <c r="F1475" s="30">
        <v>11298.67</v>
      </c>
      <c r="G1475" s="31">
        <v>0</v>
      </c>
      <c r="H1475" s="22">
        <v>11298.67</v>
      </c>
      <c r="I1475" s="22">
        <v>0</v>
      </c>
      <c r="J1475" s="41">
        <v>11298.67</v>
      </c>
      <c r="K1475" s="42">
        <v>0</v>
      </c>
      <c r="L1475" s="22">
        <v>11298.67</v>
      </c>
      <c r="M1475" s="22">
        <v>0</v>
      </c>
      <c r="N1475" s="41">
        <v>11298.67</v>
      </c>
      <c r="O1475" s="42">
        <v>0</v>
      </c>
      <c r="P1475" s="22">
        <v>11298.67</v>
      </c>
      <c r="Q1475" s="22">
        <v>0</v>
      </c>
      <c r="R1475" s="41">
        <v>11298.67</v>
      </c>
      <c r="S1475" s="42">
        <v>0</v>
      </c>
      <c r="T1475" s="22"/>
      <c r="U1475" s="22"/>
      <c r="V1475" s="41"/>
      <c r="W1475" s="42"/>
      <c r="X1475" s="22"/>
      <c r="Y1475" s="22"/>
      <c r="Z1475" s="41"/>
      <c r="AA1475" s="42"/>
      <c r="AB1475" s="22"/>
      <c r="AC1475" s="22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1648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6854.19</v>
      </c>
      <c r="E1476" s="32">
        <f t="shared" ref="E1476:E1539" si="47">G1476+I1476+K1476+M1476+O1476+Q1476+S1476+U1476+W1476+Y1476+AA1476+AC1476</f>
        <v>0</v>
      </c>
      <c r="F1476" s="30">
        <v>979.17</v>
      </c>
      <c r="G1476" s="31">
        <v>0</v>
      </c>
      <c r="H1476" s="22">
        <v>979.17</v>
      </c>
      <c r="I1476" s="22">
        <v>0</v>
      </c>
      <c r="J1476" s="41">
        <v>979.17</v>
      </c>
      <c r="K1476" s="42">
        <v>0</v>
      </c>
      <c r="L1476" s="22">
        <v>979.17</v>
      </c>
      <c r="M1476" s="22">
        <v>0</v>
      </c>
      <c r="N1476" s="41">
        <v>979.17</v>
      </c>
      <c r="O1476" s="42">
        <v>0</v>
      </c>
      <c r="P1476" s="22">
        <v>979.17</v>
      </c>
      <c r="Q1476" s="22">
        <v>0</v>
      </c>
      <c r="R1476" s="41">
        <v>979.17</v>
      </c>
      <c r="S1476" s="42">
        <v>0</v>
      </c>
      <c r="T1476" s="22"/>
      <c r="U1476" s="22"/>
      <c r="V1476" s="41"/>
      <c r="W1476" s="42"/>
      <c r="X1476" s="22"/>
      <c r="Y1476" s="22"/>
      <c r="Z1476" s="41"/>
      <c r="AA1476" s="42"/>
      <c r="AB1476" s="22"/>
      <c r="AC1476" s="22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1648</v>
      </c>
      <c r="B1477" s="37" t="s">
        <v>1374</v>
      </c>
      <c r="C1477" s="38" t="s">
        <v>1375</v>
      </c>
      <c r="D1477" s="24">
        <f t="shared" si="46"/>
        <v>0</v>
      </c>
      <c r="E1477" s="32">
        <f t="shared" si="47"/>
        <v>0</v>
      </c>
      <c r="F1477" s="28"/>
      <c r="G1477" s="29"/>
      <c r="H1477" s="19"/>
      <c r="I1477" s="19"/>
      <c r="J1477" s="39"/>
      <c r="K1477" s="40"/>
      <c r="L1477" s="19"/>
      <c r="M1477" s="19"/>
      <c r="N1477" s="39"/>
      <c r="O1477" s="40"/>
      <c r="P1477" s="22"/>
      <c r="Q1477" s="22"/>
      <c r="R1477" s="39"/>
      <c r="S1477" s="40"/>
      <c r="T1477" s="19"/>
      <c r="U1477" s="19"/>
      <c r="V1477" s="39"/>
      <c r="W1477" s="40"/>
      <c r="X1477" s="19"/>
      <c r="Y1477" s="19"/>
      <c r="Z1477" s="39"/>
      <c r="AA1477" s="40"/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1648</v>
      </c>
      <c r="B1478" s="37" t="s">
        <v>1376</v>
      </c>
      <c r="C1478" s="38" t="s">
        <v>1377</v>
      </c>
      <c r="D1478" s="24">
        <f t="shared" si="46"/>
        <v>55472.409999999996</v>
      </c>
      <c r="E1478" s="32">
        <f t="shared" si="47"/>
        <v>0</v>
      </c>
      <c r="F1478" s="30">
        <v>7924.63</v>
      </c>
      <c r="G1478" s="31">
        <v>0</v>
      </c>
      <c r="H1478" s="22">
        <v>7924.63</v>
      </c>
      <c r="I1478" s="22">
        <v>0</v>
      </c>
      <c r="J1478" s="41">
        <v>7924.63</v>
      </c>
      <c r="K1478" s="42">
        <v>0</v>
      </c>
      <c r="L1478" s="22">
        <v>7924.63</v>
      </c>
      <c r="M1478" s="22">
        <v>0</v>
      </c>
      <c r="N1478" s="41">
        <v>7924.63</v>
      </c>
      <c r="O1478" s="42">
        <v>0</v>
      </c>
      <c r="P1478" s="19">
        <v>7924.63</v>
      </c>
      <c r="Q1478" s="19">
        <v>0</v>
      </c>
      <c r="R1478" s="41">
        <v>7924.63</v>
      </c>
      <c r="S1478" s="42">
        <v>0</v>
      </c>
      <c r="T1478" s="22"/>
      <c r="U1478" s="22"/>
      <c r="V1478" s="41"/>
      <c r="W1478" s="42"/>
      <c r="X1478" s="22"/>
      <c r="Y1478" s="22"/>
      <c r="Z1478" s="41"/>
      <c r="AA1478" s="42"/>
      <c r="AB1478" s="22"/>
      <c r="AC1478" s="22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1648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1648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1648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1648</v>
      </c>
      <c r="B1482" s="37" t="s">
        <v>1384</v>
      </c>
      <c r="C1482" s="38" t="s">
        <v>1385</v>
      </c>
      <c r="D1482" s="24">
        <f t="shared" si="46"/>
        <v>930123.30999999982</v>
      </c>
      <c r="E1482" s="32">
        <f t="shared" si="47"/>
        <v>0</v>
      </c>
      <c r="F1482" s="30">
        <v>136408.32999999999</v>
      </c>
      <c r="G1482" s="31">
        <v>0</v>
      </c>
      <c r="H1482" s="22">
        <v>136408.32999999999</v>
      </c>
      <c r="I1482" s="22">
        <v>0</v>
      </c>
      <c r="J1482" s="41">
        <v>136408.32999999999</v>
      </c>
      <c r="K1482" s="42">
        <v>0</v>
      </c>
      <c r="L1482" s="22">
        <v>136408.32999999999</v>
      </c>
      <c r="M1482" s="22">
        <v>0</v>
      </c>
      <c r="N1482" s="41">
        <v>124908.33</v>
      </c>
      <c r="O1482" s="42">
        <v>0</v>
      </c>
      <c r="P1482" s="22">
        <v>124908.33</v>
      </c>
      <c r="Q1482" s="22">
        <v>0</v>
      </c>
      <c r="R1482" s="41">
        <v>134673.32999999999</v>
      </c>
      <c r="S1482" s="42">
        <v>0</v>
      </c>
      <c r="T1482" s="22"/>
      <c r="U1482" s="22"/>
      <c r="V1482" s="41"/>
      <c r="W1482" s="42"/>
      <c r="X1482" s="22"/>
      <c r="Y1482" s="22"/>
      <c r="Z1482" s="41"/>
      <c r="AA1482" s="42"/>
      <c r="AB1482" s="22"/>
      <c r="AC1482" s="22"/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1648</v>
      </c>
      <c r="B1483" s="37" t="s">
        <v>1386</v>
      </c>
      <c r="C1483" s="38" t="s">
        <v>1387</v>
      </c>
      <c r="D1483" s="24">
        <f t="shared" si="46"/>
        <v>0</v>
      </c>
      <c r="E1483" s="32">
        <f t="shared" si="47"/>
        <v>0</v>
      </c>
      <c r="F1483" s="30"/>
      <c r="G1483" s="31"/>
      <c r="H1483" s="22"/>
      <c r="I1483" s="22"/>
      <c r="J1483" s="41"/>
      <c r="K1483" s="42"/>
      <c r="L1483" s="22"/>
      <c r="M1483" s="22"/>
      <c r="N1483" s="41"/>
      <c r="O1483" s="42"/>
      <c r="P1483" s="22"/>
      <c r="Q1483" s="22"/>
      <c r="R1483" s="41"/>
      <c r="S1483" s="42"/>
      <c r="T1483" s="22"/>
      <c r="U1483" s="22"/>
      <c r="V1483" s="41"/>
      <c r="W1483" s="42"/>
      <c r="X1483" s="22"/>
      <c r="Y1483" s="22"/>
      <c r="Z1483" s="41"/>
      <c r="AA1483" s="42"/>
      <c r="AB1483" s="22"/>
      <c r="AC1483" s="22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1648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1648</v>
      </c>
      <c r="B1485" s="37" t="s">
        <v>1390</v>
      </c>
      <c r="C1485" s="38" t="s">
        <v>1391</v>
      </c>
      <c r="D1485" s="24">
        <f t="shared" si="46"/>
        <v>0</v>
      </c>
      <c r="E1485" s="32">
        <f t="shared" si="47"/>
        <v>0</v>
      </c>
      <c r="F1485" s="28"/>
      <c r="G1485" s="29"/>
      <c r="H1485" s="19"/>
      <c r="I1485" s="19"/>
      <c r="J1485" s="39"/>
      <c r="K1485" s="40"/>
      <c r="L1485" s="19"/>
      <c r="M1485" s="19"/>
      <c r="N1485" s="39"/>
      <c r="O1485" s="40"/>
      <c r="P1485" s="22"/>
      <c r="Q1485" s="22"/>
      <c r="R1485" s="39"/>
      <c r="S1485" s="40"/>
      <c r="T1485" s="19"/>
      <c r="U1485" s="19"/>
      <c r="V1485" s="39"/>
      <c r="W1485" s="40"/>
      <c r="X1485" s="19"/>
      <c r="Y1485" s="19"/>
      <c r="Z1485" s="39"/>
      <c r="AA1485" s="40"/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1648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1648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1648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1648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1648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1648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1648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1648</v>
      </c>
      <c r="B1493" s="37" t="s">
        <v>1406</v>
      </c>
      <c r="C1493" s="38" t="s">
        <v>1407</v>
      </c>
      <c r="D1493" s="24">
        <f t="shared" si="46"/>
        <v>35168</v>
      </c>
      <c r="E1493" s="32">
        <f t="shared" si="47"/>
        <v>0</v>
      </c>
      <c r="F1493" s="30">
        <v>5024</v>
      </c>
      <c r="G1493" s="31">
        <v>0</v>
      </c>
      <c r="H1493" s="22">
        <v>5024</v>
      </c>
      <c r="I1493" s="22">
        <v>0</v>
      </c>
      <c r="J1493" s="41">
        <v>5024</v>
      </c>
      <c r="K1493" s="42">
        <v>0</v>
      </c>
      <c r="L1493" s="22">
        <v>5024</v>
      </c>
      <c r="M1493" s="22">
        <v>0</v>
      </c>
      <c r="N1493" s="41">
        <v>5024</v>
      </c>
      <c r="O1493" s="42">
        <v>0</v>
      </c>
      <c r="P1493" s="22">
        <v>5024</v>
      </c>
      <c r="Q1493" s="22">
        <v>0</v>
      </c>
      <c r="R1493" s="41">
        <v>5024</v>
      </c>
      <c r="S1493" s="42">
        <v>0</v>
      </c>
      <c r="T1493" s="22"/>
      <c r="U1493" s="22"/>
      <c r="V1493" s="41"/>
      <c r="W1493" s="42"/>
      <c r="X1493" s="22"/>
      <c r="Y1493" s="22"/>
      <c r="Z1493" s="41"/>
      <c r="AA1493" s="42"/>
      <c r="AB1493" s="22"/>
      <c r="AC1493" s="22"/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1648</v>
      </c>
      <c r="B1494" s="37" t="s">
        <v>1408</v>
      </c>
      <c r="C1494" s="38" t="s">
        <v>1409</v>
      </c>
      <c r="D1494" s="24">
        <f t="shared" si="46"/>
        <v>334990.81000000006</v>
      </c>
      <c r="E1494" s="32">
        <f t="shared" si="47"/>
        <v>0</v>
      </c>
      <c r="F1494" s="28">
        <v>47855.83</v>
      </c>
      <c r="G1494" s="29">
        <v>0</v>
      </c>
      <c r="H1494" s="19">
        <v>47855.83</v>
      </c>
      <c r="I1494" s="19">
        <v>0</v>
      </c>
      <c r="J1494" s="39">
        <v>47855.83</v>
      </c>
      <c r="K1494" s="40">
        <v>0</v>
      </c>
      <c r="L1494" s="19">
        <v>47855.83</v>
      </c>
      <c r="M1494" s="19">
        <v>0</v>
      </c>
      <c r="N1494" s="39">
        <v>47855.83</v>
      </c>
      <c r="O1494" s="40">
        <v>0</v>
      </c>
      <c r="P1494" s="22">
        <v>47855.83</v>
      </c>
      <c r="Q1494" s="22">
        <v>0</v>
      </c>
      <c r="R1494" s="39">
        <v>47855.83</v>
      </c>
      <c r="S1494" s="40">
        <v>0</v>
      </c>
      <c r="T1494" s="19"/>
      <c r="U1494" s="19"/>
      <c r="V1494" s="39"/>
      <c r="W1494" s="40"/>
      <c r="X1494" s="19"/>
      <c r="Y1494" s="19"/>
      <c r="Z1494" s="39"/>
      <c r="AA1494" s="40"/>
      <c r="AB1494" s="19"/>
      <c r="AC1494" s="19"/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1648</v>
      </c>
      <c r="B1495" s="37" t="s">
        <v>1410</v>
      </c>
      <c r="C1495" s="38" t="s">
        <v>1411</v>
      </c>
      <c r="D1495" s="24">
        <f t="shared" si="46"/>
        <v>11318.720000000001</v>
      </c>
      <c r="E1495" s="32">
        <f t="shared" si="47"/>
        <v>0</v>
      </c>
      <c r="F1495" s="28">
        <v>1616.96</v>
      </c>
      <c r="G1495" s="29">
        <v>0</v>
      </c>
      <c r="H1495" s="19">
        <v>1616.96</v>
      </c>
      <c r="I1495" s="19">
        <v>0</v>
      </c>
      <c r="J1495" s="39">
        <v>1616.96</v>
      </c>
      <c r="K1495" s="40">
        <v>0</v>
      </c>
      <c r="L1495" s="19">
        <v>1616.96</v>
      </c>
      <c r="M1495" s="19">
        <v>0</v>
      </c>
      <c r="N1495" s="39">
        <v>1616.96</v>
      </c>
      <c r="O1495" s="40">
        <v>0</v>
      </c>
      <c r="P1495" s="19">
        <v>1616.96</v>
      </c>
      <c r="Q1495" s="19">
        <v>0</v>
      </c>
      <c r="R1495" s="39">
        <v>1616.96</v>
      </c>
      <c r="S1495" s="40">
        <v>0</v>
      </c>
      <c r="T1495" s="19"/>
      <c r="U1495" s="19"/>
      <c r="V1495" s="39"/>
      <c r="W1495" s="40"/>
      <c r="X1495" s="19"/>
      <c r="Y1495" s="19"/>
      <c r="Z1495" s="39"/>
      <c r="AA1495" s="40"/>
      <c r="AB1495" s="19"/>
      <c r="AC1495" s="19"/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1648</v>
      </c>
      <c r="B1496" s="37" t="s">
        <v>1412</v>
      </c>
      <c r="C1496" s="38" t="s">
        <v>1413</v>
      </c>
      <c r="D1496" s="24">
        <f t="shared" si="46"/>
        <v>164854.13</v>
      </c>
      <c r="E1496" s="32">
        <f t="shared" si="47"/>
        <v>0</v>
      </c>
      <c r="F1496" s="28">
        <v>23550.59</v>
      </c>
      <c r="G1496" s="29">
        <v>0</v>
      </c>
      <c r="H1496" s="19">
        <v>23550.59</v>
      </c>
      <c r="I1496" s="19">
        <v>0</v>
      </c>
      <c r="J1496" s="39">
        <v>23550.59</v>
      </c>
      <c r="K1496" s="40">
        <v>0</v>
      </c>
      <c r="L1496" s="19">
        <v>23550.59</v>
      </c>
      <c r="M1496" s="19">
        <v>0</v>
      </c>
      <c r="N1496" s="39">
        <v>23550.59</v>
      </c>
      <c r="O1496" s="40">
        <v>0</v>
      </c>
      <c r="P1496" s="19">
        <v>23550.59</v>
      </c>
      <c r="Q1496" s="19">
        <v>0</v>
      </c>
      <c r="R1496" s="39">
        <v>23550.59</v>
      </c>
      <c r="S1496" s="40">
        <v>0</v>
      </c>
      <c r="T1496" s="19"/>
      <c r="U1496" s="19"/>
      <c r="V1496" s="39"/>
      <c r="W1496" s="40"/>
      <c r="X1496" s="19"/>
      <c r="Y1496" s="19"/>
      <c r="Z1496" s="39"/>
      <c r="AA1496" s="40"/>
      <c r="AB1496" s="19"/>
      <c r="AC1496" s="19"/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1648</v>
      </c>
      <c r="B1497" s="37" t="s">
        <v>1414</v>
      </c>
      <c r="C1497" s="38" t="s">
        <v>1415</v>
      </c>
      <c r="D1497" s="24">
        <f t="shared" si="46"/>
        <v>42456.119999999995</v>
      </c>
      <c r="E1497" s="32">
        <f t="shared" si="47"/>
        <v>0</v>
      </c>
      <c r="F1497" s="30">
        <v>6065.16</v>
      </c>
      <c r="G1497" s="31">
        <v>0</v>
      </c>
      <c r="H1497" s="22">
        <v>6065.16</v>
      </c>
      <c r="I1497" s="22">
        <v>0</v>
      </c>
      <c r="J1497" s="41">
        <v>6065.16</v>
      </c>
      <c r="K1497" s="42">
        <v>0</v>
      </c>
      <c r="L1497" s="22">
        <v>6065.16</v>
      </c>
      <c r="M1497" s="22">
        <v>0</v>
      </c>
      <c r="N1497" s="41">
        <v>6065.16</v>
      </c>
      <c r="O1497" s="42">
        <v>0</v>
      </c>
      <c r="P1497" s="19">
        <v>6065.16</v>
      </c>
      <c r="Q1497" s="19">
        <v>0</v>
      </c>
      <c r="R1497" s="41">
        <v>6065.16</v>
      </c>
      <c r="S1497" s="42">
        <v>0</v>
      </c>
      <c r="T1497" s="22"/>
      <c r="U1497" s="22"/>
      <c r="V1497" s="41"/>
      <c r="W1497" s="42"/>
      <c r="X1497" s="22"/>
      <c r="Y1497" s="22"/>
      <c r="Z1497" s="41"/>
      <c r="AA1497" s="42"/>
      <c r="AB1497" s="22"/>
      <c r="AC1497" s="22"/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1648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1648</v>
      </c>
      <c r="B1499" s="37" t="s">
        <v>1418</v>
      </c>
      <c r="C1499" s="38" t="s">
        <v>1419</v>
      </c>
      <c r="D1499" s="24">
        <f t="shared" si="46"/>
        <v>0</v>
      </c>
      <c r="E1499" s="32">
        <f t="shared" si="47"/>
        <v>0</v>
      </c>
      <c r="F1499" s="30"/>
      <c r="G1499" s="31"/>
      <c r="H1499" s="22"/>
      <c r="I1499" s="22"/>
      <c r="J1499" s="41"/>
      <c r="K1499" s="42"/>
      <c r="L1499" s="22"/>
      <c r="M1499" s="22"/>
      <c r="N1499" s="41"/>
      <c r="O1499" s="42"/>
      <c r="P1499" s="22"/>
      <c r="Q1499" s="22"/>
      <c r="R1499" s="41"/>
      <c r="S1499" s="42"/>
      <c r="T1499" s="22"/>
      <c r="U1499" s="22"/>
      <c r="V1499" s="41"/>
      <c r="W1499" s="42"/>
      <c r="X1499" s="22"/>
      <c r="Y1499" s="22"/>
      <c r="Z1499" s="41"/>
      <c r="AA1499" s="42"/>
      <c r="AB1499" s="22"/>
      <c r="AC1499" s="22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1648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1648</v>
      </c>
      <c r="B1501" s="37" t="s">
        <v>1422</v>
      </c>
      <c r="C1501" s="38" t="s">
        <v>1423</v>
      </c>
      <c r="D1501" s="24">
        <f t="shared" si="46"/>
        <v>4277.7700000000004</v>
      </c>
      <c r="E1501" s="32">
        <f t="shared" si="47"/>
        <v>0</v>
      </c>
      <c r="F1501" s="28">
        <v>611.11</v>
      </c>
      <c r="G1501" s="29">
        <v>0</v>
      </c>
      <c r="H1501" s="19">
        <v>611.11</v>
      </c>
      <c r="I1501" s="19">
        <v>0</v>
      </c>
      <c r="J1501" s="39">
        <v>611.11</v>
      </c>
      <c r="K1501" s="40">
        <v>0</v>
      </c>
      <c r="L1501" s="19">
        <v>611.11</v>
      </c>
      <c r="M1501" s="19">
        <v>0</v>
      </c>
      <c r="N1501" s="39">
        <v>611.11</v>
      </c>
      <c r="O1501" s="40">
        <v>0</v>
      </c>
      <c r="P1501" s="22">
        <v>611.11</v>
      </c>
      <c r="Q1501" s="22">
        <v>0</v>
      </c>
      <c r="R1501" s="39">
        <v>611.11</v>
      </c>
      <c r="S1501" s="40">
        <v>0</v>
      </c>
      <c r="T1501" s="19"/>
      <c r="U1501" s="19"/>
      <c r="V1501" s="39"/>
      <c r="W1501" s="40"/>
      <c r="X1501" s="19"/>
      <c r="Y1501" s="19"/>
      <c r="Z1501" s="39"/>
      <c r="AA1501" s="40"/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1648</v>
      </c>
      <c r="B1502" s="37" t="s">
        <v>1424</v>
      </c>
      <c r="C1502" s="38" t="s">
        <v>1425</v>
      </c>
      <c r="D1502" s="24">
        <f t="shared" si="46"/>
        <v>242778.12000000002</v>
      </c>
      <c r="E1502" s="32">
        <f t="shared" si="47"/>
        <v>0</v>
      </c>
      <c r="F1502" s="28">
        <v>35889.129999999997</v>
      </c>
      <c r="G1502" s="29">
        <v>0</v>
      </c>
      <c r="H1502" s="19">
        <v>35726.9</v>
      </c>
      <c r="I1502" s="19">
        <v>0</v>
      </c>
      <c r="J1502" s="39">
        <v>34899.82</v>
      </c>
      <c r="K1502" s="40">
        <v>0</v>
      </c>
      <c r="L1502" s="19">
        <v>34591.919999999998</v>
      </c>
      <c r="M1502" s="19">
        <v>0</v>
      </c>
      <c r="N1502" s="39">
        <v>34164.839999999997</v>
      </c>
      <c r="O1502" s="40">
        <v>0</v>
      </c>
      <c r="P1502" s="19">
        <v>33927.480000000003</v>
      </c>
      <c r="Q1502" s="19">
        <v>0</v>
      </c>
      <c r="R1502" s="39">
        <v>33578.03</v>
      </c>
      <c r="S1502" s="40">
        <v>0</v>
      </c>
      <c r="T1502" s="19"/>
      <c r="U1502" s="19"/>
      <c r="V1502" s="39"/>
      <c r="W1502" s="40"/>
      <c r="X1502" s="19"/>
      <c r="Y1502" s="19"/>
      <c r="Z1502" s="39"/>
      <c r="AA1502" s="40"/>
      <c r="AB1502" s="19"/>
      <c r="AC1502" s="19"/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1648</v>
      </c>
      <c r="B1503" s="37" t="s">
        <v>1426</v>
      </c>
      <c r="C1503" s="38" t="s">
        <v>1427</v>
      </c>
      <c r="D1503" s="24">
        <f t="shared" si="46"/>
        <v>365550</v>
      </c>
      <c r="E1503" s="32">
        <f t="shared" si="47"/>
        <v>0</v>
      </c>
      <c r="F1503" s="28">
        <v>66450</v>
      </c>
      <c r="G1503" s="29">
        <v>0</v>
      </c>
      <c r="H1503" s="19">
        <v>66450</v>
      </c>
      <c r="I1503" s="19">
        <v>0</v>
      </c>
      <c r="J1503" s="39">
        <v>66450</v>
      </c>
      <c r="K1503" s="40">
        <v>0</v>
      </c>
      <c r="L1503" s="19">
        <v>66450</v>
      </c>
      <c r="M1503" s="19">
        <v>0</v>
      </c>
      <c r="N1503" s="39">
        <v>33250</v>
      </c>
      <c r="O1503" s="40">
        <v>0</v>
      </c>
      <c r="P1503" s="19">
        <v>33250</v>
      </c>
      <c r="Q1503" s="19">
        <v>0</v>
      </c>
      <c r="R1503" s="39">
        <v>33250</v>
      </c>
      <c r="S1503" s="40">
        <v>0</v>
      </c>
      <c r="T1503" s="19"/>
      <c r="U1503" s="19"/>
      <c r="V1503" s="39"/>
      <c r="W1503" s="40"/>
      <c r="X1503" s="19"/>
      <c r="Y1503" s="19"/>
      <c r="Z1503" s="39"/>
      <c r="AA1503" s="40"/>
      <c r="AB1503" s="19"/>
      <c r="AC1503" s="19"/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1648</v>
      </c>
      <c r="B1504" s="37" t="s">
        <v>1428</v>
      </c>
      <c r="C1504" s="38" t="s">
        <v>1429</v>
      </c>
      <c r="D1504" s="24">
        <f t="shared" si="46"/>
        <v>13738.54</v>
      </c>
      <c r="E1504" s="32">
        <f t="shared" si="47"/>
        <v>0</v>
      </c>
      <c r="F1504" s="28">
        <v>11098.54</v>
      </c>
      <c r="G1504" s="29">
        <v>0</v>
      </c>
      <c r="H1504" s="19">
        <v>440</v>
      </c>
      <c r="I1504" s="19">
        <v>0</v>
      </c>
      <c r="J1504" s="39">
        <v>440</v>
      </c>
      <c r="K1504" s="40">
        <v>0</v>
      </c>
      <c r="L1504" s="19">
        <v>440</v>
      </c>
      <c r="M1504" s="19">
        <v>0</v>
      </c>
      <c r="N1504" s="39">
        <v>440</v>
      </c>
      <c r="O1504" s="40">
        <v>0</v>
      </c>
      <c r="P1504" s="19">
        <v>440</v>
      </c>
      <c r="Q1504" s="19">
        <v>0</v>
      </c>
      <c r="R1504" s="39">
        <v>440</v>
      </c>
      <c r="S1504" s="40">
        <v>0</v>
      </c>
      <c r="T1504" s="19"/>
      <c r="U1504" s="19"/>
      <c r="V1504" s="39"/>
      <c r="W1504" s="40"/>
      <c r="X1504" s="19"/>
      <c r="Y1504" s="19"/>
      <c r="Z1504" s="39"/>
      <c r="AA1504" s="40"/>
      <c r="AB1504" s="19"/>
      <c r="AC1504" s="19"/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1648</v>
      </c>
      <c r="B1505" s="37" t="s">
        <v>1430</v>
      </c>
      <c r="C1505" s="38" t="s">
        <v>1431</v>
      </c>
      <c r="D1505" s="24">
        <f t="shared" si="46"/>
        <v>2376</v>
      </c>
      <c r="E1505" s="32">
        <f t="shared" si="47"/>
        <v>0</v>
      </c>
      <c r="F1505" s="28">
        <v>594</v>
      </c>
      <c r="G1505" s="29">
        <v>0</v>
      </c>
      <c r="H1505" s="19">
        <v>594</v>
      </c>
      <c r="I1505" s="19">
        <v>0</v>
      </c>
      <c r="J1505" s="39">
        <v>594</v>
      </c>
      <c r="K1505" s="40">
        <v>0</v>
      </c>
      <c r="L1505" s="19">
        <v>594</v>
      </c>
      <c r="M1505" s="19">
        <v>0</v>
      </c>
      <c r="N1505" s="39">
        <v>0</v>
      </c>
      <c r="O1505" s="40">
        <v>0</v>
      </c>
      <c r="P1505" s="19">
        <v>0</v>
      </c>
      <c r="Q1505" s="19">
        <v>0</v>
      </c>
      <c r="R1505" s="39">
        <v>0</v>
      </c>
      <c r="S1505" s="40">
        <v>0</v>
      </c>
      <c r="T1505" s="19"/>
      <c r="U1505" s="19"/>
      <c r="V1505" s="39"/>
      <c r="W1505" s="40"/>
      <c r="X1505" s="19"/>
      <c r="Y1505" s="19"/>
      <c r="Z1505" s="39"/>
      <c r="AA1505" s="40"/>
      <c r="AB1505" s="19"/>
      <c r="AC1505" s="19"/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1648</v>
      </c>
      <c r="B1506" s="37" t="s">
        <v>1432</v>
      </c>
      <c r="C1506" s="38" t="s">
        <v>1433</v>
      </c>
      <c r="D1506" s="24">
        <f t="shared" si="46"/>
        <v>330.19000000000005</v>
      </c>
      <c r="E1506" s="32">
        <f t="shared" si="47"/>
        <v>0</v>
      </c>
      <c r="F1506" s="30">
        <v>47.17</v>
      </c>
      <c r="G1506" s="31">
        <v>0</v>
      </c>
      <c r="H1506" s="22">
        <v>47.17</v>
      </c>
      <c r="I1506" s="22">
        <v>0</v>
      </c>
      <c r="J1506" s="41">
        <v>47.17</v>
      </c>
      <c r="K1506" s="42">
        <v>0</v>
      </c>
      <c r="L1506" s="22">
        <v>47.17</v>
      </c>
      <c r="M1506" s="22">
        <v>0</v>
      </c>
      <c r="N1506" s="41">
        <v>47.17</v>
      </c>
      <c r="O1506" s="42">
        <v>0</v>
      </c>
      <c r="P1506" s="19">
        <v>47.17</v>
      </c>
      <c r="Q1506" s="19">
        <v>0</v>
      </c>
      <c r="R1506" s="41">
        <v>47.17</v>
      </c>
      <c r="S1506" s="42">
        <v>0</v>
      </c>
      <c r="T1506" s="22"/>
      <c r="U1506" s="22"/>
      <c r="V1506" s="41"/>
      <c r="W1506" s="42"/>
      <c r="X1506" s="22"/>
      <c r="Y1506" s="22"/>
      <c r="Z1506" s="41"/>
      <c r="AA1506" s="42"/>
      <c r="AB1506" s="22"/>
      <c r="AC1506" s="22"/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1648</v>
      </c>
      <c r="B1507" s="37" t="s">
        <v>1434</v>
      </c>
      <c r="C1507" s="38" t="s">
        <v>1435</v>
      </c>
      <c r="D1507" s="24">
        <f t="shared" si="46"/>
        <v>0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/>
      <c r="U1507" s="22"/>
      <c r="V1507" s="41"/>
      <c r="W1507" s="42"/>
      <c r="X1507" s="22"/>
      <c r="Y1507" s="22"/>
      <c r="Z1507" s="41"/>
      <c r="AA1507" s="42"/>
      <c r="AB1507" s="22"/>
      <c r="AC1507" s="22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1648</v>
      </c>
      <c r="B1508" s="37" t="s">
        <v>1436</v>
      </c>
      <c r="C1508" s="38" t="s">
        <v>1437</v>
      </c>
      <c r="D1508" s="24">
        <f t="shared" si="46"/>
        <v>2435205.46</v>
      </c>
      <c r="E1508" s="32">
        <f t="shared" si="47"/>
        <v>0</v>
      </c>
      <c r="F1508" s="28">
        <v>371844.72</v>
      </c>
      <c r="G1508" s="29">
        <v>0</v>
      </c>
      <c r="H1508" s="19">
        <v>369442.72</v>
      </c>
      <c r="I1508" s="19">
        <v>0</v>
      </c>
      <c r="J1508" s="39">
        <v>370697.38</v>
      </c>
      <c r="K1508" s="40">
        <v>0</v>
      </c>
      <c r="L1508" s="19">
        <v>372147.24</v>
      </c>
      <c r="M1508" s="19">
        <v>0</v>
      </c>
      <c r="N1508" s="39">
        <v>323380.58</v>
      </c>
      <c r="O1508" s="40">
        <v>0</v>
      </c>
      <c r="P1508" s="22">
        <v>325297.24</v>
      </c>
      <c r="Q1508" s="22">
        <v>0</v>
      </c>
      <c r="R1508" s="39">
        <v>302395.58</v>
      </c>
      <c r="S1508" s="40">
        <v>0</v>
      </c>
      <c r="T1508" s="19"/>
      <c r="U1508" s="19"/>
      <c r="V1508" s="39"/>
      <c r="W1508" s="40"/>
      <c r="X1508" s="19"/>
      <c r="Y1508" s="19"/>
      <c r="Z1508" s="39"/>
      <c r="AA1508" s="40"/>
      <c r="AB1508" s="19"/>
      <c r="AC1508" s="19"/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1648</v>
      </c>
      <c r="B1509" s="37" t="s">
        <v>1438</v>
      </c>
      <c r="C1509" s="38" t="s">
        <v>1439</v>
      </c>
      <c r="D1509" s="24">
        <f t="shared" si="46"/>
        <v>118656.71</v>
      </c>
      <c r="E1509" s="32">
        <f t="shared" si="47"/>
        <v>0</v>
      </c>
      <c r="F1509" s="28">
        <v>18060.22</v>
      </c>
      <c r="G1509" s="29">
        <v>0</v>
      </c>
      <c r="H1509" s="19">
        <v>18060.22</v>
      </c>
      <c r="I1509" s="19">
        <v>0</v>
      </c>
      <c r="J1509" s="39">
        <v>17313</v>
      </c>
      <c r="K1509" s="40">
        <v>0</v>
      </c>
      <c r="L1509" s="19">
        <v>16721.330000000002</v>
      </c>
      <c r="M1509" s="19">
        <v>0</v>
      </c>
      <c r="N1509" s="39">
        <v>15403.61</v>
      </c>
      <c r="O1509" s="40">
        <v>0</v>
      </c>
      <c r="P1509" s="19">
        <v>16242.22</v>
      </c>
      <c r="Q1509" s="19">
        <v>0</v>
      </c>
      <c r="R1509" s="39">
        <v>16856.11</v>
      </c>
      <c r="S1509" s="40">
        <v>0</v>
      </c>
      <c r="T1509" s="19"/>
      <c r="U1509" s="19"/>
      <c r="V1509" s="39"/>
      <c r="W1509" s="40"/>
      <c r="X1509" s="19"/>
      <c r="Y1509" s="19"/>
      <c r="Z1509" s="39"/>
      <c r="AA1509" s="40"/>
      <c r="AB1509" s="19"/>
      <c r="AC1509" s="19"/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1648</v>
      </c>
      <c r="B1510" s="37" t="s">
        <v>1440</v>
      </c>
      <c r="C1510" s="38" t="s">
        <v>1441</v>
      </c>
      <c r="D1510" s="24">
        <f t="shared" si="46"/>
        <v>420058.09</v>
      </c>
      <c r="E1510" s="32">
        <f t="shared" si="47"/>
        <v>0</v>
      </c>
      <c r="F1510" s="28">
        <v>62984.53</v>
      </c>
      <c r="G1510" s="29">
        <v>0</v>
      </c>
      <c r="H1510" s="19">
        <v>62984.53</v>
      </c>
      <c r="I1510" s="19">
        <v>0</v>
      </c>
      <c r="J1510" s="39">
        <v>62817.599999999999</v>
      </c>
      <c r="K1510" s="40">
        <v>0</v>
      </c>
      <c r="L1510" s="19">
        <v>62817.86</v>
      </c>
      <c r="M1510" s="19">
        <v>0</v>
      </c>
      <c r="N1510" s="39">
        <v>56151.19</v>
      </c>
      <c r="O1510" s="40">
        <v>0</v>
      </c>
      <c r="P1510" s="19">
        <v>56151.19</v>
      </c>
      <c r="Q1510" s="19">
        <v>0</v>
      </c>
      <c r="R1510" s="39">
        <v>56151.19</v>
      </c>
      <c r="S1510" s="40">
        <v>0</v>
      </c>
      <c r="T1510" s="19"/>
      <c r="U1510" s="19"/>
      <c r="V1510" s="39"/>
      <c r="W1510" s="40"/>
      <c r="X1510" s="19"/>
      <c r="Y1510" s="19"/>
      <c r="Z1510" s="39"/>
      <c r="AA1510" s="40"/>
      <c r="AB1510" s="19"/>
      <c r="AC1510" s="19"/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1648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1648</v>
      </c>
      <c r="B1512" s="37" t="s">
        <v>1444</v>
      </c>
      <c r="C1512" s="38" t="s">
        <v>1445</v>
      </c>
      <c r="D1512" s="24">
        <f t="shared" si="46"/>
        <v>0</v>
      </c>
      <c r="E1512" s="32">
        <f t="shared" si="47"/>
        <v>0</v>
      </c>
      <c r="F1512" s="30"/>
      <c r="G1512" s="31"/>
      <c r="H1512" s="22"/>
      <c r="I1512" s="22"/>
      <c r="J1512" s="41"/>
      <c r="K1512" s="42"/>
      <c r="L1512" s="22"/>
      <c r="M1512" s="22"/>
      <c r="N1512" s="41"/>
      <c r="O1512" s="42"/>
      <c r="P1512" s="22"/>
      <c r="Q1512" s="22"/>
      <c r="R1512" s="41"/>
      <c r="S1512" s="42"/>
      <c r="T1512" s="22"/>
      <c r="U1512" s="22"/>
      <c r="V1512" s="41"/>
      <c r="W1512" s="42"/>
      <c r="X1512" s="22"/>
      <c r="Y1512" s="22"/>
      <c r="Z1512" s="41"/>
      <c r="AA1512" s="42"/>
      <c r="AB1512" s="22"/>
      <c r="AC1512" s="22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1648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1648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1648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1648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1648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1648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1648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1648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1648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1648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1648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1648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1648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1648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1648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1648</v>
      </c>
      <c r="B1528" s="37" t="s">
        <v>1476</v>
      </c>
      <c r="C1528" s="38" t="s">
        <v>1477</v>
      </c>
      <c r="D1528" s="24">
        <f t="shared" si="46"/>
        <v>265</v>
      </c>
      <c r="E1528" s="32">
        <f t="shared" si="47"/>
        <v>0</v>
      </c>
      <c r="F1528" s="30">
        <v>90</v>
      </c>
      <c r="G1528" s="31">
        <v>0</v>
      </c>
      <c r="H1528" s="22">
        <v>175</v>
      </c>
      <c r="I1528" s="22">
        <v>0</v>
      </c>
      <c r="J1528" s="41">
        <v>0</v>
      </c>
      <c r="K1528" s="42">
        <v>0</v>
      </c>
      <c r="L1528" s="22">
        <v>0</v>
      </c>
      <c r="M1528" s="22">
        <v>0</v>
      </c>
      <c r="N1528" s="41">
        <v>0</v>
      </c>
      <c r="O1528" s="42">
        <v>0</v>
      </c>
      <c r="P1528" s="22">
        <v>0</v>
      </c>
      <c r="Q1528" s="22">
        <v>0</v>
      </c>
      <c r="R1528" s="41">
        <v>0</v>
      </c>
      <c r="S1528" s="42">
        <v>0</v>
      </c>
      <c r="T1528" s="22"/>
      <c r="U1528" s="22"/>
      <c r="V1528" s="41"/>
      <c r="W1528" s="42"/>
      <c r="X1528" s="22"/>
      <c r="Y1528" s="22"/>
      <c r="Z1528" s="41"/>
      <c r="AA1528" s="42"/>
      <c r="AB1528" s="22"/>
      <c r="AC1528" s="22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1648</v>
      </c>
      <c r="B1529" s="37" t="s">
        <v>1478</v>
      </c>
      <c r="C1529" s="38" t="s">
        <v>1479</v>
      </c>
      <c r="D1529" s="24">
        <f t="shared" si="46"/>
        <v>285</v>
      </c>
      <c r="E1529" s="32">
        <f t="shared" si="47"/>
        <v>0</v>
      </c>
      <c r="F1529" s="30">
        <v>45</v>
      </c>
      <c r="G1529" s="31">
        <v>0</v>
      </c>
      <c r="H1529" s="22">
        <v>240</v>
      </c>
      <c r="I1529" s="22">
        <v>0</v>
      </c>
      <c r="J1529" s="41">
        <v>0</v>
      </c>
      <c r="K1529" s="42">
        <v>0</v>
      </c>
      <c r="L1529" s="22">
        <v>0</v>
      </c>
      <c r="M1529" s="22">
        <v>0</v>
      </c>
      <c r="N1529" s="41">
        <v>0</v>
      </c>
      <c r="O1529" s="42">
        <v>0</v>
      </c>
      <c r="P1529" s="22">
        <v>0</v>
      </c>
      <c r="Q1529" s="22">
        <v>0</v>
      </c>
      <c r="R1529" s="41">
        <v>0</v>
      </c>
      <c r="S1529" s="42">
        <v>0</v>
      </c>
      <c r="T1529" s="22"/>
      <c r="U1529" s="22"/>
      <c r="V1529" s="41"/>
      <c r="W1529" s="42"/>
      <c r="X1529" s="22"/>
      <c r="Y1529" s="22"/>
      <c r="Z1529" s="41"/>
      <c r="AA1529" s="42"/>
      <c r="AB1529" s="22"/>
      <c r="AC1529" s="22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1648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1648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1648</v>
      </c>
      <c r="B1532" s="37" t="s">
        <v>1484</v>
      </c>
      <c r="C1532" s="38" t="s">
        <v>1485</v>
      </c>
      <c r="D1532" s="24">
        <f t="shared" si="46"/>
        <v>3492520.15</v>
      </c>
      <c r="E1532" s="32">
        <f t="shared" si="47"/>
        <v>2909375</v>
      </c>
      <c r="F1532" s="28">
        <v>415916.65</v>
      </c>
      <c r="G1532" s="29">
        <v>0</v>
      </c>
      <c r="H1532" s="19">
        <v>457077.3</v>
      </c>
      <c r="I1532" s="19">
        <v>415916.65</v>
      </c>
      <c r="J1532" s="39">
        <v>512419.55</v>
      </c>
      <c r="K1532" s="40">
        <v>457077.3</v>
      </c>
      <c r="L1532" s="19">
        <v>457494.35</v>
      </c>
      <c r="M1532" s="19">
        <v>512419.55</v>
      </c>
      <c r="N1532" s="39">
        <v>503417.35</v>
      </c>
      <c r="O1532" s="40">
        <v>457494.35</v>
      </c>
      <c r="P1532" s="22">
        <v>563049.80000000005</v>
      </c>
      <c r="Q1532" s="22">
        <v>503417.35</v>
      </c>
      <c r="R1532" s="39">
        <v>583145.15</v>
      </c>
      <c r="S1532" s="40">
        <v>563049.80000000005</v>
      </c>
      <c r="T1532" s="19"/>
      <c r="U1532" s="19"/>
      <c r="V1532" s="39"/>
      <c r="W1532" s="40"/>
      <c r="X1532" s="19"/>
      <c r="Y1532" s="19"/>
      <c r="Z1532" s="39"/>
      <c r="AA1532" s="40"/>
      <c r="AB1532" s="19"/>
      <c r="AC1532" s="19"/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1648</v>
      </c>
      <c r="B1533" s="37" t="s">
        <v>1486</v>
      </c>
      <c r="C1533" s="38" t="s">
        <v>1487</v>
      </c>
      <c r="D1533" s="24">
        <f t="shared" si="46"/>
        <v>1510812.55</v>
      </c>
      <c r="E1533" s="32">
        <f t="shared" si="47"/>
        <v>1227818</v>
      </c>
      <c r="F1533" s="28">
        <v>185305.1</v>
      </c>
      <c r="G1533" s="29">
        <v>0</v>
      </c>
      <c r="H1533" s="19">
        <v>133830.29999999999</v>
      </c>
      <c r="I1533" s="19">
        <v>185305.1</v>
      </c>
      <c r="J1533" s="39">
        <v>165992.54999999999</v>
      </c>
      <c r="K1533" s="40">
        <v>133830.29999999999</v>
      </c>
      <c r="L1533" s="19">
        <v>232225.6</v>
      </c>
      <c r="M1533" s="19">
        <v>165992.54999999999</v>
      </c>
      <c r="N1533" s="39">
        <v>239672.65</v>
      </c>
      <c r="O1533" s="40">
        <v>232225.6</v>
      </c>
      <c r="P1533" s="19">
        <v>270791.8</v>
      </c>
      <c r="Q1533" s="19">
        <v>239672.65</v>
      </c>
      <c r="R1533" s="39">
        <v>282994.55</v>
      </c>
      <c r="S1533" s="40">
        <v>270791.8</v>
      </c>
      <c r="T1533" s="19"/>
      <c r="U1533" s="19"/>
      <c r="V1533" s="39"/>
      <c r="W1533" s="40"/>
      <c r="X1533" s="19"/>
      <c r="Y1533" s="19"/>
      <c r="Z1533" s="39"/>
      <c r="AA1533" s="40"/>
      <c r="AB1533" s="19"/>
      <c r="AC1533" s="19"/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1648</v>
      </c>
      <c r="B1534" s="37" t="s">
        <v>1488</v>
      </c>
      <c r="C1534" s="38" t="s">
        <v>1489</v>
      </c>
      <c r="D1534" s="24">
        <f t="shared" si="46"/>
        <v>0</v>
      </c>
      <c r="E1534" s="32">
        <f t="shared" si="47"/>
        <v>0</v>
      </c>
      <c r="F1534" s="28"/>
      <c r="G1534" s="29"/>
      <c r="H1534" s="19"/>
      <c r="I1534" s="19"/>
      <c r="J1534" s="39"/>
      <c r="K1534" s="40"/>
      <c r="L1534" s="19"/>
      <c r="M1534" s="19"/>
      <c r="N1534" s="39"/>
      <c r="O1534" s="40"/>
      <c r="P1534" s="19"/>
      <c r="Q1534" s="19"/>
      <c r="R1534" s="39"/>
      <c r="S1534" s="40"/>
      <c r="T1534" s="19"/>
      <c r="U1534" s="19"/>
      <c r="V1534" s="39"/>
      <c r="W1534" s="40"/>
      <c r="X1534" s="19"/>
      <c r="Y1534" s="19"/>
      <c r="Z1534" s="39"/>
      <c r="AA1534" s="40"/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1648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1648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1648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1648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1648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1648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1648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1648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1648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1648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1648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1648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1648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1648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1648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1648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1648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1648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1648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1648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1648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1648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1648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1648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1648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1648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1648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1648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1648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1648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1648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1648</v>
      </c>
      <c r="B1566" s="37" t="s">
        <v>1552</v>
      </c>
      <c r="C1566" s="38" t="s">
        <v>1553</v>
      </c>
      <c r="D1566" s="24">
        <f t="shared" si="48"/>
        <v>134175</v>
      </c>
      <c r="E1566" s="32">
        <f t="shared" si="49"/>
        <v>0</v>
      </c>
      <c r="F1566" s="30">
        <v>27100</v>
      </c>
      <c r="G1566" s="31">
        <v>0</v>
      </c>
      <c r="H1566" s="22">
        <v>37675</v>
      </c>
      <c r="I1566" s="22">
        <v>0</v>
      </c>
      <c r="J1566" s="41">
        <v>31100</v>
      </c>
      <c r="K1566" s="42">
        <v>0</v>
      </c>
      <c r="L1566" s="22">
        <v>12400</v>
      </c>
      <c r="M1566" s="22">
        <v>0</v>
      </c>
      <c r="N1566" s="41">
        <v>0</v>
      </c>
      <c r="O1566" s="42">
        <v>0</v>
      </c>
      <c r="P1566" s="22">
        <v>12400</v>
      </c>
      <c r="Q1566" s="22">
        <v>0</v>
      </c>
      <c r="R1566" s="41">
        <v>13500</v>
      </c>
      <c r="S1566" s="42">
        <v>0</v>
      </c>
      <c r="T1566" s="22"/>
      <c r="U1566" s="22"/>
      <c r="V1566" s="41"/>
      <c r="W1566" s="42"/>
      <c r="X1566" s="22"/>
      <c r="Y1566" s="22"/>
      <c r="Z1566" s="41"/>
      <c r="AA1566" s="42"/>
      <c r="AB1566" s="22"/>
      <c r="AC1566" s="22"/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1648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1648</v>
      </c>
      <c r="B1568" s="37" t="s">
        <v>1556</v>
      </c>
      <c r="C1568" s="38" t="s">
        <v>1557</v>
      </c>
      <c r="D1568" s="24">
        <f t="shared" si="48"/>
        <v>0</v>
      </c>
      <c r="E1568" s="32">
        <f t="shared" si="49"/>
        <v>0</v>
      </c>
      <c r="F1568" s="28"/>
      <c r="G1568" s="29"/>
      <c r="H1568" s="19"/>
      <c r="I1568" s="19"/>
      <c r="J1568" s="39"/>
      <c r="K1568" s="40"/>
      <c r="L1568" s="19"/>
      <c r="M1568" s="19"/>
      <c r="N1568" s="39"/>
      <c r="O1568" s="40"/>
      <c r="P1568" s="22"/>
      <c r="Q1568" s="22"/>
      <c r="R1568" s="39"/>
      <c r="S1568" s="40"/>
      <c r="T1568" s="19"/>
      <c r="U1568" s="19"/>
      <c r="V1568" s="39"/>
      <c r="W1568" s="40"/>
      <c r="X1568" s="19"/>
      <c r="Y1568" s="19"/>
      <c r="Z1568" s="39"/>
      <c r="AA1568" s="40"/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1648</v>
      </c>
      <c r="B1569" s="37" t="s">
        <v>1558</v>
      </c>
      <c r="C1569" s="38" t="s">
        <v>1559</v>
      </c>
      <c r="D1569" s="24">
        <f t="shared" si="48"/>
        <v>0</v>
      </c>
      <c r="E1569" s="32">
        <f t="shared" si="49"/>
        <v>0</v>
      </c>
      <c r="F1569" s="30"/>
      <c r="G1569" s="31"/>
      <c r="H1569" s="22"/>
      <c r="I1569" s="22"/>
      <c r="J1569" s="41"/>
      <c r="K1569" s="42"/>
      <c r="L1569" s="22"/>
      <c r="M1569" s="22"/>
      <c r="N1569" s="41"/>
      <c r="O1569" s="42"/>
      <c r="P1569" s="19"/>
      <c r="Q1569" s="19"/>
      <c r="R1569" s="41"/>
      <c r="S1569" s="42"/>
      <c r="T1569" s="22"/>
      <c r="U1569" s="22"/>
      <c r="V1569" s="41"/>
      <c r="W1569" s="42"/>
      <c r="X1569" s="22"/>
      <c r="Y1569" s="22"/>
      <c r="Z1569" s="41"/>
      <c r="AA1569" s="42"/>
      <c r="AB1569" s="22"/>
      <c r="AC1569" s="22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1648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1648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1648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1648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1648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1648</v>
      </c>
      <c r="B1575" s="37" t="s">
        <v>1570</v>
      </c>
      <c r="C1575" s="38" t="s">
        <v>1571</v>
      </c>
      <c r="D1575" s="24">
        <f t="shared" si="48"/>
        <v>200000</v>
      </c>
      <c r="E1575" s="32">
        <f t="shared" si="49"/>
        <v>0</v>
      </c>
      <c r="F1575" s="30"/>
      <c r="G1575" s="31"/>
      <c r="H1575" s="22"/>
      <c r="I1575" s="22"/>
      <c r="J1575" s="41"/>
      <c r="K1575" s="42"/>
      <c r="L1575" s="22"/>
      <c r="M1575" s="22"/>
      <c r="N1575" s="41">
        <v>200000</v>
      </c>
      <c r="O1575" s="42">
        <v>0</v>
      </c>
      <c r="P1575" s="22">
        <v>0</v>
      </c>
      <c r="Q1575" s="22">
        <v>0</v>
      </c>
      <c r="R1575" s="41">
        <v>0</v>
      </c>
      <c r="S1575" s="42">
        <v>0</v>
      </c>
      <c r="T1575" s="22"/>
      <c r="U1575" s="22"/>
      <c r="V1575" s="41"/>
      <c r="W1575" s="42"/>
      <c r="X1575" s="22"/>
      <c r="Y1575" s="22"/>
      <c r="Z1575" s="41"/>
      <c r="AA1575" s="42"/>
      <c r="AB1575" s="22"/>
      <c r="AC1575" s="22"/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1648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1654</v>
      </c>
      <c r="B1577" s="37" t="s">
        <v>5</v>
      </c>
      <c r="C1577" s="38" t="s">
        <v>6</v>
      </c>
      <c r="D1577" s="24">
        <f t="shared" si="48"/>
        <v>2985088.1100000003</v>
      </c>
      <c r="E1577" s="32">
        <f t="shared" si="49"/>
        <v>2985088.1100000003</v>
      </c>
      <c r="F1577" s="28">
        <v>327260.59000000003</v>
      </c>
      <c r="G1577" s="29">
        <v>325760.59000000003</v>
      </c>
      <c r="H1577" s="19">
        <v>354155.25</v>
      </c>
      <c r="I1577" s="19">
        <v>355655.25</v>
      </c>
      <c r="J1577" s="39">
        <v>275322.90999999997</v>
      </c>
      <c r="K1577" s="40">
        <v>275322.90999999997</v>
      </c>
      <c r="L1577" s="19">
        <v>508517.8</v>
      </c>
      <c r="M1577" s="19">
        <v>508517.8</v>
      </c>
      <c r="N1577" s="39">
        <v>793970.24</v>
      </c>
      <c r="O1577" s="40">
        <v>793970.24</v>
      </c>
      <c r="P1577" s="22">
        <v>366696.2</v>
      </c>
      <c r="Q1577" s="22">
        <v>366696.2</v>
      </c>
      <c r="R1577" s="39">
        <v>359165.12</v>
      </c>
      <c r="S1577" s="40">
        <v>359165.12</v>
      </c>
      <c r="T1577" s="19"/>
      <c r="U1577" s="19"/>
      <c r="V1577" s="39"/>
      <c r="W1577" s="40"/>
      <c r="X1577" s="19"/>
      <c r="Y1577" s="19"/>
      <c r="Z1577" s="39"/>
      <c r="AA1577" s="40"/>
      <c r="AB1577" s="19"/>
      <c r="AC1577" s="19"/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1654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1654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1654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1654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1654</v>
      </c>
      <c r="B1582" s="37" t="s">
        <v>15</v>
      </c>
      <c r="C1582" s="38" t="s">
        <v>16</v>
      </c>
      <c r="D1582" s="24">
        <f t="shared" si="48"/>
        <v>0</v>
      </c>
      <c r="E1582" s="32">
        <f t="shared" si="49"/>
        <v>0</v>
      </c>
      <c r="F1582" s="28"/>
      <c r="G1582" s="29"/>
      <c r="H1582" s="22"/>
      <c r="I1582" s="22"/>
      <c r="J1582" s="41"/>
      <c r="K1582" s="42"/>
      <c r="L1582" s="22"/>
      <c r="M1582" s="22"/>
      <c r="N1582" s="41"/>
      <c r="O1582" s="42"/>
      <c r="P1582" s="22"/>
      <c r="Q1582" s="22"/>
      <c r="R1582" s="41"/>
      <c r="S1582" s="42"/>
      <c r="T1582" s="22"/>
      <c r="U1582" s="22"/>
      <c r="V1582" s="41"/>
      <c r="W1582" s="42"/>
      <c r="X1582" s="22"/>
      <c r="Y1582" s="22"/>
      <c r="Z1582" s="41"/>
      <c r="AA1582" s="42"/>
      <c r="AB1582" s="22"/>
      <c r="AC1582" s="22"/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1654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1654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1654</v>
      </c>
      <c r="B1585" s="37" t="s">
        <v>21</v>
      </c>
      <c r="C1585" s="38" t="s">
        <v>22</v>
      </c>
      <c r="D1585" s="24">
        <f t="shared" si="48"/>
        <v>1714225</v>
      </c>
      <c r="E1585" s="32">
        <f t="shared" si="49"/>
        <v>1271755</v>
      </c>
      <c r="F1585" s="28">
        <v>135500</v>
      </c>
      <c r="G1585" s="29">
        <v>135500</v>
      </c>
      <c r="H1585" s="19">
        <v>1250</v>
      </c>
      <c r="I1585" s="19">
        <v>1250</v>
      </c>
      <c r="J1585" s="39"/>
      <c r="K1585" s="40"/>
      <c r="L1585" s="19">
        <v>3700</v>
      </c>
      <c r="M1585" s="19">
        <v>3700</v>
      </c>
      <c r="N1585" s="39">
        <v>832700</v>
      </c>
      <c r="O1585" s="40">
        <v>704700</v>
      </c>
      <c r="P1585" s="22">
        <v>142350</v>
      </c>
      <c r="Q1585" s="22">
        <v>270350</v>
      </c>
      <c r="R1585" s="39">
        <v>598725</v>
      </c>
      <c r="S1585" s="40">
        <v>156255</v>
      </c>
      <c r="T1585" s="19"/>
      <c r="U1585" s="19"/>
      <c r="V1585" s="39"/>
      <c r="W1585" s="40"/>
      <c r="X1585" s="19"/>
      <c r="Y1585" s="19"/>
      <c r="Z1585" s="39"/>
      <c r="AA1585" s="40"/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1654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1654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1654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1654</v>
      </c>
      <c r="B1589" s="37" t="s">
        <v>29</v>
      </c>
      <c r="C1589" s="38" t="s">
        <v>30</v>
      </c>
      <c r="D1589" s="24">
        <f t="shared" si="48"/>
        <v>29213028.400000002</v>
      </c>
      <c r="E1589" s="32">
        <f t="shared" si="49"/>
        <v>29213028.400000002</v>
      </c>
      <c r="F1589" s="28">
        <v>4649379.7300000004</v>
      </c>
      <c r="G1589" s="29">
        <v>4649379.7300000004</v>
      </c>
      <c r="H1589" s="22">
        <v>6218477.7800000003</v>
      </c>
      <c r="I1589" s="22">
        <v>6218477.7800000003</v>
      </c>
      <c r="J1589" s="41">
        <v>7566384.0599999996</v>
      </c>
      <c r="K1589" s="42">
        <v>7566384.0599999996</v>
      </c>
      <c r="L1589" s="22">
        <v>5125566.17</v>
      </c>
      <c r="M1589" s="22">
        <v>5125566.17</v>
      </c>
      <c r="N1589" s="41">
        <v>5653220.6600000001</v>
      </c>
      <c r="O1589" s="42">
        <v>5653220.6600000001</v>
      </c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1654</v>
      </c>
      <c r="B1590" s="37" t="s">
        <v>31</v>
      </c>
      <c r="C1590" s="38" t="s">
        <v>32</v>
      </c>
      <c r="D1590" s="24">
        <f t="shared" si="48"/>
        <v>4392395.5299999993</v>
      </c>
      <c r="E1590" s="32">
        <f t="shared" si="49"/>
        <v>4392395.5299999993</v>
      </c>
      <c r="F1590" s="28">
        <v>324873.86</v>
      </c>
      <c r="G1590" s="29">
        <v>324873.86</v>
      </c>
      <c r="H1590" s="22">
        <v>350100</v>
      </c>
      <c r="I1590" s="22">
        <v>350100</v>
      </c>
      <c r="J1590" s="41">
        <v>2110710</v>
      </c>
      <c r="K1590" s="42">
        <v>2110710</v>
      </c>
      <c r="L1590" s="22">
        <v>1606711.67</v>
      </c>
      <c r="M1590" s="22">
        <v>1606711.67</v>
      </c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1654</v>
      </c>
      <c r="B1591" s="37" t="s">
        <v>33</v>
      </c>
      <c r="C1591" s="38" t="s">
        <v>34</v>
      </c>
      <c r="D1591" s="24">
        <f t="shared" si="48"/>
        <v>190736.6</v>
      </c>
      <c r="E1591" s="32">
        <f t="shared" si="49"/>
        <v>190736.6</v>
      </c>
      <c r="F1591" s="28">
        <v>133654.39999999999</v>
      </c>
      <c r="G1591" s="29">
        <v>133654.39999999999</v>
      </c>
      <c r="H1591" s="22">
        <v>28200</v>
      </c>
      <c r="I1591" s="22">
        <v>28200</v>
      </c>
      <c r="J1591" s="41"/>
      <c r="K1591" s="42"/>
      <c r="L1591" s="22">
        <v>23198.2</v>
      </c>
      <c r="M1591" s="22">
        <v>23198.2</v>
      </c>
      <c r="N1591" s="41">
        <v>5684</v>
      </c>
      <c r="O1591" s="42">
        <v>5684</v>
      </c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1654</v>
      </c>
      <c r="B1592" s="37" t="s">
        <v>35</v>
      </c>
      <c r="C1592" s="38" t="s">
        <v>36</v>
      </c>
      <c r="D1592" s="24">
        <f t="shared" si="48"/>
        <v>210215</v>
      </c>
      <c r="E1592" s="32">
        <f t="shared" si="49"/>
        <v>210215</v>
      </c>
      <c r="F1592" s="28">
        <v>52300</v>
      </c>
      <c r="G1592" s="29">
        <v>52300</v>
      </c>
      <c r="H1592" s="22">
        <v>96115</v>
      </c>
      <c r="I1592" s="22">
        <v>96115</v>
      </c>
      <c r="J1592" s="41">
        <v>25800</v>
      </c>
      <c r="K1592" s="42">
        <v>25800</v>
      </c>
      <c r="L1592" s="22"/>
      <c r="M1592" s="22"/>
      <c r="N1592" s="41">
        <v>36000</v>
      </c>
      <c r="O1592" s="42">
        <v>36000</v>
      </c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1654</v>
      </c>
      <c r="B1593" s="37" t="s">
        <v>37</v>
      </c>
      <c r="C1593" s="38" t="s">
        <v>38</v>
      </c>
      <c r="D1593" s="24">
        <f t="shared" si="48"/>
        <v>96859800.270000011</v>
      </c>
      <c r="E1593" s="32">
        <f t="shared" si="49"/>
        <v>88951771.310000002</v>
      </c>
      <c r="F1593" s="28">
        <v>45829475.329999998</v>
      </c>
      <c r="G1593" s="29">
        <v>28282082.870000001</v>
      </c>
      <c r="H1593" s="19">
        <v>1353295.06</v>
      </c>
      <c r="I1593" s="19">
        <v>6462292.7300000004</v>
      </c>
      <c r="J1593" s="39">
        <v>2741650.34</v>
      </c>
      <c r="K1593" s="40">
        <v>8131446.0599999996</v>
      </c>
      <c r="L1593" s="19">
        <v>3245377.14</v>
      </c>
      <c r="M1593" s="19">
        <v>5229084.17</v>
      </c>
      <c r="N1593" s="39">
        <v>19727548.289999999</v>
      </c>
      <c r="O1593" s="40">
        <v>15777403.74</v>
      </c>
      <c r="P1593" s="22">
        <v>20013193.43</v>
      </c>
      <c r="Q1593" s="22">
        <v>18023072.43</v>
      </c>
      <c r="R1593" s="39">
        <v>3949260.68</v>
      </c>
      <c r="S1593" s="40">
        <v>7046389.3099999996</v>
      </c>
      <c r="T1593" s="19"/>
      <c r="U1593" s="19"/>
      <c r="V1593" s="39"/>
      <c r="W1593" s="40"/>
      <c r="X1593" s="19"/>
      <c r="Y1593" s="19"/>
      <c r="Z1593" s="39"/>
      <c r="AA1593" s="40"/>
      <c r="AB1593" s="19"/>
      <c r="AC1593" s="19"/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1654</v>
      </c>
      <c r="B1594" s="37" t="s">
        <v>39</v>
      </c>
      <c r="C1594" s="38" t="s">
        <v>40</v>
      </c>
      <c r="D1594" s="24">
        <f t="shared" si="48"/>
        <v>17241068.710000001</v>
      </c>
      <c r="E1594" s="32">
        <f t="shared" si="49"/>
        <v>11134054.84</v>
      </c>
      <c r="F1594" s="28">
        <v>7500000</v>
      </c>
      <c r="G1594" s="29">
        <v>655751.28</v>
      </c>
      <c r="H1594" s="19">
        <v>0</v>
      </c>
      <c r="I1594" s="19">
        <v>625850.97</v>
      </c>
      <c r="J1594" s="39">
        <v>573888.32999999996</v>
      </c>
      <c r="K1594" s="40">
        <v>2420195.1</v>
      </c>
      <c r="L1594" s="19">
        <v>121096.71</v>
      </c>
      <c r="M1594" s="19">
        <v>2252266.4</v>
      </c>
      <c r="N1594" s="39">
        <v>3820465.84</v>
      </c>
      <c r="O1594" s="40">
        <v>285022.45</v>
      </c>
      <c r="P1594" s="19">
        <v>4060422.83</v>
      </c>
      <c r="Q1594" s="19">
        <v>2468332.75</v>
      </c>
      <c r="R1594" s="39">
        <v>1165195</v>
      </c>
      <c r="S1594" s="40">
        <v>2426635.89</v>
      </c>
      <c r="T1594" s="19"/>
      <c r="U1594" s="19"/>
      <c r="V1594" s="39"/>
      <c r="W1594" s="40"/>
      <c r="X1594" s="19"/>
      <c r="Y1594" s="19"/>
      <c r="Z1594" s="39"/>
      <c r="AA1594" s="40"/>
      <c r="AB1594" s="19"/>
      <c r="AC1594" s="19"/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1654</v>
      </c>
      <c r="B1595" s="37" t="s">
        <v>41</v>
      </c>
      <c r="C1595" s="38" t="s">
        <v>42</v>
      </c>
      <c r="D1595" s="24">
        <f t="shared" si="48"/>
        <v>620332.94999999995</v>
      </c>
      <c r="E1595" s="32">
        <f t="shared" si="49"/>
        <v>274334.2</v>
      </c>
      <c r="F1595" s="28">
        <v>0</v>
      </c>
      <c r="G1595" s="29">
        <v>134660</v>
      </c>
      <c r="H1595" s="22">
        <v>343778.95</v>
      </c>
      <c r="I1595" s="22">
        <v>28200</v>
      </c>
      <c r="J1595" s="41">
        <v>18075</v>
      </c>
      <c r="K1595" s="42">
        <v>18134</v>
      </c>
      <c r="L1595" s="22">
        <v>41504</v>
      </c>
      <c r="M1595" s="22">
        <v>40586.199999999997</v>
      </c>
      <c r="N1595" s="41">
        <v>43179</v>
      </c>
      <c r="O1595" s="42">
        <v>5684</v>
      </c>
      <c r="P1595" s="19">
        <v>0</v>
      </c>
      <c r="Q1595" s="19">
        <v>18126</v>
      </c>
      <c r="R1595" s="41">
        <v>173796</v>
      </c>
      <c r="S1595" s="42">
        <v>28944</v>
      </c>
      <c r="T1595" s="22"/>
      <c r="U1595" s="22"/>
      <c r="V1595" s="41"/>
      <c r="W1595" s="42"/>
      <c r="X1595" s="22"/>
      <c r="Y1595" s="22"/>
      <c r="Z1595" s="41"/>
      <c r="AA1595" s="42"/>
      <c r="AB1595" s="22"/>
      <c r="AC1595" s="22"/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1654</v>
      </c>
      <c r="B1596" s="37" t="s">
        <v>43</v>
      </c>
      <c r="C1596" s="38" t="s">
        <v>44</v>
      </c>
      <c r="D1596" s="24">
        <f t="shared" si="48"/>
        <v>4151329.86</v>
      </c>
      <c r="E1596" s="32">
        <f t="shared" si="49"/>
        <v>533758.58000000007</v>
      </c>
      <c r="F1596" s="28">
        <v>0</v>
      </c>
      <c r="G1596" s="29">
        <v>52300</v>
      </c>
      <c r="H1596" s="22">
        <v>0</v>
      </c>
      <c r="I1596" s="22">
        <v>101558.58</v>
      </c>
      <c r="J1596" s="41">
        <v>0</v>
      </c>
      <c r="K1596" s="42">
        <v>25800</v>
      </c>
      <c r="L1596" s="22">
        <v>0</v>
      </c>
      <c r="M1596" s="22">
        <v>0</v>
      </c>
      <c r="N1596" s="41">
        <v>0</v>
      </c>
      <c r="O1596" s="42">
        <v>36000</v>
      </c>
      <c r="P1596" s="22">
        <v>4151329.86</v>
      </c>
      <c r="Q1596" s="22">
        <v>318100</v>
      </c>
      <c r="R1596" s="41">
        <v>0</v>
      </c>
      <c r="S1596" s="42">
        <v>0</v>
      </c>
      <c r="T1596" s="22"/>
      <c r="U1596" s="22"/>
      <c r="V1596" s="41"/>
      <c r="W1596" s="42"/>
      <c r="X1596" s="22"/>
      <c r="Y1596" s="22"/>
      <c r="Z1596" s="41"/>
      <c r="AA1596" s="42"/>
      <c r="AB1596" s="22"/>
      <c r="AC1596" s="22"/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1654</v>
      </c>
      <c r="B1597" s="37" t="s">
        <v>45</v>
      </c>
      <c r="C1597" s="38" t="s">
        <v>46</v>
      </c>
      <c r="D1597" s="24">
        <f t="shared" si="48"/>
        <v>102716.20999999999</v>
      </c>
      <c r="E1597" s="32">
        <f t="shared" si="49"/>
        <v>490000</v>
      </c>
      <c r="F1597" s="28">
        <v>4201</v>
      </c>
      <c r="G1597" s="29">
        <v>0</v>
      </c>
      <c r="H1597" s="22">
        <v>29003.25</v>
      </c>
      <c r="I1597" s="22">
        <v>0</v>
      </c>
      <c r="J1597" s="41">
        <v>22011.96</v>
      </c>
      <c r="K1597" s="42">
        <v>0</v>
      </c>
      <c r="L1597" s="22">
        <v>10500</v>
      </c>
      <c r="M1597" s="22">
        <v>0</v>
      </c>
      <c r="N1597" s="41">
        <v>25000</v>
      </c>
      <c r="O1597" s="42">
        <v>0</v>
      </c>
      <c r="P1597" s="22">
        <v>12000</v>
      </c>
      <c r="Q1597" s="22">
        <v>490000</v>
      </c>
      <c r="R1597" s="41">
        <v>0</v>
      </c>
      <c r="S1597" s="42">
        <v>0</v>
      </c>
      <c r="T1597" s="22"/>
      <c r="U1597" s="22"/>
      <c r="V1597" s="41"/>
      <c r="W1597" s="42"/>
      <c r="X1597" s="22"/>
      <c r="Y1597" s="22"/>
      <c r="Z1597" s="41"/>
      <c r="AA1597" s="42"/>
      <c r="AB1597" s="22"/>
      <c r="AC1597" s="22"/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1654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1654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1654</v>
      </c>
      <c r="B1600" s="37" t="s">
        <v>51</v>
      </c>
      <c r="C1600" s="38" t="s">
        <v>52</v>
      </c>
      <c r="D1600" s="24">
        <f t="shared" si="48"/>
        <v>2059136</v>
      </c>
      <c r="E1600" s="32">
        <f t="shared" si="49"/>
        <v>1053614</v>
      </c>
      <c r="F1600" s="28">
        <v>48304</v>
      </c>
      <c r="G1600" s="29">
        <v>10224</v>
      </c>
      <c r="H1600" s="19">
        <v>256192</v>
      </c>
      <c r="I1600" s="19">
        <v>61196</v>
      </c>
      <c r="J1600" s="39">
        <v>688824</v>
      </c>
      <c r="K1600" s="40">
        <v>0</v>
      </c>
      <c r="L1600" s="19">
        <v>806208</v>
      </c>
      <c r="M1600" s="19">
        <v>85160</v>
      </c>
      <c r="N1600" s="39">
        <v>5512</v>
      </c>
      <c r="O1600" s="40">
        <v>607830</v>
      </c>
      <c r="P1600" s="22">
        <v>105296</v>
      </c>
      <c r="Q1600" s="22">
        <v>9434</v>
      </c>
      <c r="R1600" s="39">
        <v>148800</v>
      </c>
      <c r="S1600" s="40">
        <v>279770</v>
      </c>
      <c r="T1600" s="19"/>
      <c r="U1600" s="19"/>
      <c r="V1600" s="39"/>
      <c r="W1600" s="40"/>
      <c r="X1600" s="19"/>
      <c r="Y1600" s="19"/>
      <c r="Z1600" s="39"/>
      <c r="AA1600" s="40"/>
      <c r="AB1600" s="19"/>
      <c r="AC1600" s="19"/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1654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1654</v>
      </c>
      <c r="B1602" s="37" t="s">
        <v>55</v>
      </c>
      <c r="C1602" s="38" t="s">
        <v>56</v>
      </c>
      <c r="D1602" s="24">
        <f t="shared" si="48"/>
        <v>0</v>
      </c>
      <c r="E1602" s="32">
        <f t="shared" si="49"/>
        <v>0</v>
      </c>
      <c r="F1602" s="28"/>
      <c r="G1602" s="29"/>
      <c r="H1602" s="22"/>
      <c r="I1602" s="22"/>
      <c r="J1602" s="41"/>
      <c r="K1602" s="42"/>
      <c r="L1602" s="22"/>
      <c r="M1602" s="22"/>
      <c r="N1602" s="41"/>
      <c r="O1602" s="42"/>
      <c r="P1602" s="22"/>
      <c r="Q1602" s="22"/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1654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1654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1654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1654</v>
      </c>
      <c r="B1606" s="37" t="s">
        <v>63</v>
      </c>
      <c r="C1606" s="38" t="s">
        <v>64</v>
      </c>
      <c r="D1606" s="24">
        <f t="shared" si="50"/>
        <v>0</v>
      </c>
      <c r="E1606" s="32">
        <f t="shared" si="51"/>
        <v>4437111.6399999997</v>
      </c>
      <c r="F1606" s="28">
        <v>0</v>
      </c>
      <c r="G1606" s="29">
        <v>4437111.6399999997</v>
      </c>
      <c r="H1606" s="19">
        <v>0</v>
      </c>
      <c r="I1606" s="19">
        <v>0</v>
      </c>
      <c r="J1606" s="39">
        <v>0</v>
      </c>
      <c r="K1606" s="40">
        <v>0</v>
      </c>
      <c r="L1606" s="19">
        <v>0</v>
      </c>
      <c r="M1606" s="19">
        <v>0</v>
      </c>
      <c r="N1606" s="39">
        <v>0</v>
      </c>
      <c r="O1606" s="40">
        <v>0</v>
      </c>
      <c r="P1606" s="22">
        <v>0</v>
      </c>
      <c r="Q1606" s="22">
        <v>0</v>
      </c>
      <c r="R1606" s="39">
        <v>0</v>
      </c>
      <c r="S1606" s="40">
        <v>0</v>
      </c>
      <c r="T1606" s="19"/>
      <c r="U1606" s="19"/>
      <c r="V1606" s="39"/>
      <c r="W1606" s="40"/>
      <c r="X1606" s="19"/>
      <c r="Y1606" s="19"/>
      <c r="Z1606" s="39"/>
      <c r="AA1606" s="40"/>
      <c r="AB1606" s="19"/>
      <c r="AC1606" s="19"/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1654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135500</v>
      </c>
      <c r="F1607" s="28">
        <v>0</v>
      </c>
      <c r="G1607" s="29">
        <v>135500</v>
      </c>
      <c r="H1607" s="19"/>
      <c r="I1607" s="19"/>
      <c r="J1607" s="39"/>
      <c r="K1607" s="40"/>
      <c r="L1607" s="19"/>
      <c r="M1607" s="19"/>
      <c r="N1607" s="39"/>
      <c r="O1607" s="40"/>
      <c r="P1607" s="19"/>
      <c r="Q1607" s="19"/>
      <c r="R1607" s="39"/>
      <c r="S1607" s="40"/>
      <c r="T1607" s="19"/>
      <c r="U1607" s="19"/>
      <c r="V1607" s="39"/>
      <c r="W1607" s="40"/>
      <c r="X1607" s="19"/>
      <c r="Y1607" s="19"/>
      <c r="Z1607" s="39"/>
      <c r="AA1607" s="40"/>
      <c r="AB1607" s="19"/>
      <c r="AC1607" s="19"/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1654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1654</v>
      </c>
      <c r="B1609" s="37" t="s">
        <v>69</v>
      </c>
      <c r="C1609" s="38" t="s">
        <v>70</v>
      </c>
      <c r="D1609" s="24">
        <f t="shared" si="50"/>
        <v>68635.549999999988</v>
      </c>
      <c r="E1609" s="32">
        <f t="shared" si="51"/>
        <v>90366.62</v>
      </c>
      <c r="F1609" s="28">
        <v>12039.59</v>
      </c>
      <c r="G1609" s="29">
        <v>0</v>
      </c>
      <c r="H1609" s="19">
        <v>10589.9</v>
      </c>
      <c r="I1609" s="19">
        <v>27581.33</v>
      </c>
      <c r="J1609" s="39">
        <v>7280.91</v>
      </c>
      <c r="K1609" s="40">
        <v>26841.4</v>
      </c>
      <c r="L1609" s="19">
        <v>15402.81</v>
      </c>
      <c r="M1609" s="19">
        <v>11626.76</v>
      </c>
      <c r="N1609" s="39">
        <v>7053.74</v>
      </c>
      <c r="O1609" s="40">
        <v>0</v>
      </c>
      <c r="P1609" s="22">
        <v>2621.89</v>
      </c>
      <c r="Q1609" s="22">
        <v>7047.03</v>
      </c>
      <c r="R1609" s="39">
        <v>13646.71</v>
      </c>
      <c r="S1609" s="40">
        <v>17270.099999999999</v>
      </c>
      <c r="T1609" s="19"/>
      <c r="U1609" s="19"/>
      <c r="V1609" s="39"/>
      <c r="W1609" s="40"/>
      <c r="X1609" s="19"/>
      <c r="Y1609" s="19"/>
      <c r="Z1609" s="39"/>
      <c r="AA1609" s="40"/>
      <c r="AB1609" s="19"/>
      <c r="AC1609" s="19"/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1654</v>
      </c>
      <c r="B1610" s="37" t="s">
        <v>71</v>
      </c>
      <c r="C1610" s="38" t="s">
        <v>72</v>
      </c>
      <c r="D1610" s="24">
        <f t="shared" si="50"/>
        <v>3646458.1</v>
      </c>
      <c r="E1610" s="32">
        <f t="shared" si="51"/>
        <v>1678251.15</v>
      </c>
      <c r="F1610" s="28">
        <v>3646458.1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0</v>
      </c>
      <c r="O1610" s="42">
        <v>672123.5</v>
      </c>
      <c r="P1610" s="19">
        <v>0</v>
      </c>
      <c r="Q1610" s="19">
        <v>0</v>
      </c>
      <c r="R1610" s="41">
        <v>0</v>
      </c>
      <c r="S1610" s="42">
        <v>1006127.65</v>
      </c>
      <c r="T1610" s="22"/>
      <c r="U1610" s="22"/>
      <c r="V1610" s="41"/>
      <c r="W1610" s="42"/>
      <c r="X1610" s="22"/>
      <c r="Y1610" s="22"/>
      <c r="Z1610" s="41"/>
      <c r="AA1610" s="42"/>
      <c r="AB1610" s="22"/>
      <c r="AC1610" s="22"/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1654</v>
      </c>
      <c r="B1611" s="37" t="s">
        <v>73</v>
      </c>
      <c r="C1611" s="38" t="s">
        <v>74</v>
      </c>
      <c r="D1611" s="24">
        <f t="shared" si="50"/>
        <v>1333660.6200000001</v>
      </c>
      <c r="E1611" s="32">
        <f t="shared" si="51"/>
        <v>1333660.6200000001</v>
      </c>
      <c r="F1611" s="28"/>
      <c r="G1611" s="29"/>
      <c r="H1611" s="19">
        <v>168338.45</v>
      </c>
      <c r="I1611" s="19">
        <v>168338.45</v>
      </c>
      <c r="J1611" s="39">
        <v>200217.95</v>
      </c>
      <c r="K1611" s="40">
        <v>200217.95</v>
      </c>
      <c r="L1611" s="19">
        <v>276221.19</v>
      </c>
      <c r="M1611" s="19">
        <v>276221.19</v>
      </c>
      <c r="N1611" s="39">
        <v>302566.21000000002</v>
      </c>
      <c r="O1611" s="40">
        <v>302566.21000000002</v>
      </c>
      <c r="P1611" s="22">
        <v>269613.33</v>
      </c>
      <c r="Q1611" s="22">
        <v>269613.33</v>
      </c>
      <c r="R1611" s="39">
        <v>116703.49</v>
      </c>
      <c r="S1611" s="40">
        <v>116703.49</v>
      </c>
      <c r="T1611" s="19"/>
      <c r="U1611" s="19"/>
      <c r="V1611" s="39"/>
      <c r="W1611" s="40"/>
      <c r="X1611" s="19"/>
      <c r="Y1611" s="19"/>
      <c r="Z1611" s="39"/>
      <c r="AA1611" s="40"/>
      <c r="AB1611" s="19"/>
      <c r="AC1611" s="19"/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1654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1654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1654</v>
      </c>
      <c r="B1614" s="37" t="s">
        <v>79</v>
      </c>
      <c r="C1614" s="38" t="s">
        <v>80</v>
      </c>
      <c r="D1614" s="24">
        <f t="shared" si="50"/>
        <v>1506378.9</v>
      </c>
      <c r="E1614" s="32">
        <f t="shared" si="51"/>
        <v>1524516.2999999998</v>
      </c>
      <c r="F1614" s="28">
        <v>209736.25</v>
      </c>
      <c r="G1614" s="29">
        <v>221822.15</v>
      </c>
      <c r="H1614" s="19">
        <v>221822.15</v>
      </c>
      <c r="I1614" s="19">
        <v>235394.8</v>
      </c>
      <c r="J1614" s="39">
        <v>235394.8</v>
      </c>
      <c r="K1614" s="40">
        <v>184180.3</v>
      </c>
      <c r="L1614" s="19">
        <v>184180.3</v>
      </c>
      <c r="M1614" s="19">
        <v>209784.7</v>
      </c>
      <c r="N1614" s="39">
        <v>209784.7</v>
      </c>
      <c r="O1614" s="40">
        <v>221560.9</v>
      </c>
      <c r="P1614" s="22">
        <v>221560.9</v>
      </c>
      <c r="Q1614" s="22">
        <v>223899.8</v>
      </c>
      <c r="R1614" s="39">
        <v>223899.8</v>
      </c>
      <c r="S1614" s="40">
        <v>227873.65</v>
      </c>
      <c r="T1614" s="19"/>
      <c r="U1614" s="19"/>
      <c r="V1614" s="39"/>
      <c r="W1614" s="40"/>
      <c r="X1614" s="19"/>
      <c r="Y1614" s="19"/>
      <c r="Z1614" s="39"/>
      <c r="AA1614" s="40"/>
      <c r="AB1614" s="19"/>
      <c r="AC1614" s="19"/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1654</v>
      </c>
      <c r="B1615" s="37" t="s">
        <v>81</v>
      </c>
      <c r="C1615" s="38" t="s">
        <v>82</v>
      </c>
      <c r="D1615" s="24">
        <f t="shared" si="50"/>
        <v>438576.04999999993</v>
      </c>
      <c r="E1615" s="32">
        <f t="shared" si="51"/>
        <v>489924.5</v>
      </c>
      <c r="F1615" s="28">
        <v>36667.15</v>
      </c>
      <c r="G1615" s="29">
        <v>41686.949999999997</v>
      </c>
      <c r="H1615" s="19">
        <v>41686.949999999997</v>
      </c>
      <c r="I1615" s="19">
        <v>56289.4</v>
      </c>
      <c r="J1615" s="39">
        <v>56289.4</v>
      </c>
      <c r="K1615" s="40">
        <v>56289.4</v>
      </c>
      <c r="L1615" s="19">
        <v>56289.4</v>
      </c>
      <c r="M1615" s="19">
        <v>71611.95</v>
      </c>
      <c r="N1615" s="39">
        <v>71611.95</v>
      </c>
      <c r="O1615" s="40">
        <v>88015.6</v>
      </c>
      <c r="P1615" s="19">
        <v>88015.6</v>
      </c>
      <c r="Q1615" s="19">
        <v>88015.6</v>
      </c>
      <c r="R1615" s="39">
        <v>88015.6</v>
      </c>
      <c r="S1615" s="40">
        <v>88015.6</v>
      </c>
      <c r="T1615" s="19"/>
      <c r="U1615" s="19"/>
      <c r="V1615" s="39"/>
      <c r="W1615" s="40"/>
      <c r="X1615" s="19"/>
      <c r="Y1615" s="19"/>
      <c r="Z1615" s="39"/>
      <c r="AA1615" s="40"/>
      <c r="AB1615" s="19"/>
      <c r="AC1615" s="19"/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1654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1654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1654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1654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1654</v>
      </c>
      <c r="B1620" s="37" t="s">
        <v>91</v>
      </c>
      <c r="C1620" s="38" t="s">
        <v>92</v>
      </c>
      <c r="D1620" s="24">
        <f t="shared" si="50"/>
        <v>0</v>
      </c>
      <c r="E1620" s="32">
        <f t="shared" si="51"/>
        <v>0</v>
      </c>
      <c r="F1620" s="28"/>
      <c r="G1620" s="29"/>
      <c r="H1620" s="22"/>
      <c r="I1620" s="22"/>
      <c r="J1620" s="41"/>
      <c r="K1620" s="42"/>
      <c r="L1620" s="22"/>
      <c r="M1620" s="22"/>
      <c r="N1620" s="41"/>
      <c r="O1620" s="42"/>
      <c r="P1620" s="22"/>
      <c r="Q1620" s="22"/>
      <c r="R1620" s="41"/>
      <c r="S1620" s="42"/>
      <c r="T1620" s="22"/>
      <c r="U1620" s="22"/>
      <c r="V1620" s="41"/>
      <c r="W1620" s="42"/>
      <c r="X1620" s="22"/>
      <c r="Y1620" s="22"/>
      <c r="Z1620" s="41"/>
      <c r="AA1620" s="42"/>
      <c r="AB1620" s="22"/>
      <c r="AC1620" s="22"/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1654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1654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1654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1654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1654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1654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1654</v>
      </c>
      <c r="B1627" s="37" t="s">
        <v>105</v>
      </c>
      <c r="C1627" s="38" t="s">
        <v>106</v>
      </c>
      <c r="D1627" s="24">
        <f t="shared" si="50"/>
        <v>0</v>
      </c>
      <c r="E1627" s="32">
        <f t="shared" si="51"/>
        <v>0</v>
      </c>
      <c r="F1627" s="28">
        <v>0</v>
      </c>
      <c r="G1627" s="29">
        <v>0</v>
      </c>
      <c r="H1627" s="19">
        <v>0</v>
      </c>
      <c r="I1627" s="19">
        <v>0</v>
      </c>
      <c r="J1627" s="39">
        <v>0</v>
      </c>
      <c r="K1627" s="40">
        <v>0</v>
      </c>
      <c r="L1627" s="19">
        <v>0</v>
      </c>
      <c r="M1627" s="19">
        <v>0</v>
      </c>
      <c r="N1627" s="39">
        <v>0</v>
      </c>
      <c r="O1627" s="40">
        <v>0</v>
      </c>
      <c r="P1627" s="22">
        <v>0</v>
      </c>
      <c r="Q1627" s="22">
        <v>0</v>
      </c>
      <c r="R1627" s="39">
        <v>0</v>
      </c>
      <c r="S1627" s="40">
        <v>0</v>
      </c>
      <c r="T1627" s="19"/>
      <c r="U1627" s="19"/>
      <c r="V1627" s="39"/>
      <c r="W1627" s="40"/>
      <c r="X1627" s="19"/>
      <c r="Y1627" s="19"/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1654</v>
      </c>
      <c r="B1628" s="37" t="s">
        <v>107</v>
      </c>
      <c r="C1628" s="38" t="s">
        <v>108</v>
      </c>
      <c r="D1628" s="24">
        <f t="shared" si="50"/>
        <v>115834</v>
      </c>
      <c r="E1628" s="32">
        <f t="shared" si="51"/>
        <v>96742</v>
      </c>
      <c r="F1628" s="28">
        <v>14552</v>
      </c>
      <c r="G1628" s="29">
        <v>1830</v>
      </c>
      <c r="H1628" s="19">
        <v>15406</v>
      </c>
      <c r="I1628" s="19">
        <v>1119</v>
      </c>
      <c r="J1628" s="39">
        <v>11812</v>
      </c>
      <c r="K1628" s="40">
        <v>65722</v>
      </c>
      <c r="L1628" s="19">
        <v>35570</v>
      </c>
      <c r="M1628" s="19">
        <v>8618</v>
      </c>
      <c r="N1628" s="39">
        <v>21783</v>
      </c>
      <c r="O1628" s="40">
        <v>9387</v>
      </c>
      <c r="P1628" s="19">
        <v>2717</v>
      </c>
      <c r="Q1628" s="19">
        <v>255</v>
      </c>
      <c r="R1628" s="39">
        <v>13994</v>
      </c>
      <c r="S1628" s="40">
        <v>9811</v>
      </c>
      <c r="T1628" s="19"/>
      <c r="U1628" s="19"/>
      <c r="V1628" s="39"/>
      <c r="W1628" s="40"/>
      <c r="X1628" s="19"/>
      <c r="Y1628" s="19"/>
      <c r="Z1628" s="39"/>
      <c r="AA1628" s="40"/>
      <c r="AB1628" s="19"/>
      <c r="AC1628" s="19"/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1654</v>
      </c>
      <c r="B1629" s="37" t="s">
        <v>109</v>
      </c>
      <c r="C1629" s="38" t="s">
        <v>110</v>
      </c>
      <c r="D1629" s="24">
        <f t="shared" si="50"/>
        <v>55281</v>
      </c>
      <c r="E1629" s="32">
        <f t="shared" si="51"/>
        <v>1230</v>
      </c>
      <c r="F1629" s="28">
        <v>5284</v>
      </c>
      <c r="G1629" s="29">
        <v>0</v>
      </c>
      <c r="H1629" s="19">
        <v>15371</v>
      </c>
      <c r="I1629" s="19">
        <v>0</v>
      </c>
      <c r="J1629" s="39">
        <v>0</v>
      </c>
      <c r="K1629" s="40">
        <v>0</v>
      </c>
      <c r="L1629" s="19">
        <v>16129</v>
      </c>
      <c r="M1629" s="19">
        <v>0</v>
      </c>
      <c r="N1629" s="39">
        <v>18497</v>
      </c>
      <c r="O1629" s="40">
        <v>1230</v>
      </c>
      <c r="P1629" s="19">
        <v>0</v>
      </c>
      <c r="Q1629" s="19">
        <v>0</v>
      </c>
      <c r="R1629" s="39">
        <v>0</v>
      </c>
      <c r="S1629" s="40">
        <v>0</v>
      </c>
      <c r="T1629" s="19"/>
      <c r="U1629" s="19"/>
      <c r="V1629" s="39"/>
      <c r="W1629" s="40"/>
      <c r="X1629" s="19"/>
      <c r="Y1629" s="19"/>
      <c r="Z1629" s="39"/>
      <c r="AA1629" s="40"/>
      <c r="AB1629" s="19"/>
      <c r="AC1629" s="19"/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1654</v>
      </c>
      <c r="B1630" s="37" t="s">
        <v>111</v>
      </c>
      <c r="C1630" s="38" t="s">
        <v>112</v>
      </c>
      <c r="D1630" s="24">
        <f t="shared" si="50"/>
        <v>108650</v>
      </c>
      <c r="E1630" s="32">
        <f t="shared" si="51"/>
        <v>138900</v>
      </c>
      <c r="F1630" s="28">
        <v>14650</v>
      </c>
      <c r="G1630" s="29">
        <v>14750</v>
      </c>
      <c r="H1630" s="19">
        <v>13750</v>
      </c>
      <c r="I1630" s="19">
        <v>30150</v>
      </c>
      <c r="J1630" s="39">
        <v>0</v>
      </c>
      <c r="K1630" s="40">
        <v>13750</v>
      </c>
      <c r="L1630" s="19">
        <v>22700</v>
      </c>
      <c r="M1630" s="19">
        <v>22700</v>
      </c>
      <c r="N1630" s="39">
        <v>40600</v>
      </c>
      <c r="O1630" s="40">
        <v>0</v>
      </c>
      <c r="P1630" s="19">
        <v>16950</v>
      </c>
      <c r="Q1630" s="19">
        <v>20700</v>
      </c>
      <c r="R1630" s="39">
        <v>0</v>
      </c>
      <c r="S1630" s="40">
        <v>36850</v>
      </c>
      <c r="T1630" s="19"/>
      <c r="U1630" s="19"/>
      <c r="V1630" s="39"/>
      <c r="W1630" s="40"/>
      <c r="X1630" s="19"/>
      <c r="Y1630" s="19"/>
      <c r="Z1630" s="39"/>
      <c r="AA1630" s="40"/>
      <c r="AB1630" s="19"/>
      <c r="AC1630" s="19"/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1654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1654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1654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1654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1654</v>
      </c>
      <c r="B1635" s="37" t="s">
        <v>121</v>
      </c>
      <c r="C1635" s="38" t="s">
        <v>122</v>
      </c>
      <c r="D1635" s="24">
        <f t="shared" si="50"/>
        <v>20802544.780000001</v>
      </c>
      <c r="E1635" s="32">
        <f t="shared" si="51"/>
        <v>20802544.780000001</v>
      </c>
      <c r="F1635" s="28">
        <v>2745590</v>
      </c>
      <c r="G1635" s="29">
        <v>2745590</v>
      </c>
      <c r="H1635" s="19">
        <v>3257046</v>
      </c>
      <c r="I1635" s="19">
        <v>3257046</v>
      </c>
      <c r="J1635" s="39">
        <v>3394356</v>
      </c>
      <c r="K1635" s="40">
        <v>3394356</v>
      </c>
      <c r="L1635" s="19">
        <v>3151361</v>
      </c>
      <c r="M1635" s="19">
        <v>3151361</v>
      </c>
      <c r="N1635" s="39">
        <v>2945800</v>
      </c>
      <c r="O1635" s="40">
        <v>2945800</v>
      </c>
      <c r="P1635" s="22">
        <v>2868664.96</v>
      </c>
      <c r="Q1635" s="22">
        <v>2868664.96</v>
      </c>
      <c r="R1635" s="39">
        <v>2439726.8199999998</v>
      </c>
      <c r="S1635" s="40">
        <v>2439726.8199999998</v>
      </c>
      <c r="T1635" s="19"/>
      <c r="U1635" s="19"/>
      <c r="V1635" s="39"/>
      <c r="W1635" s="40"/>
      <c r="X1635" s="19"/>
      <c r="Y1635" s="19"/>
      <c r="Z1635" s="39"/>
      <c r="AA1635" s="40"/>
      <c r="AB1635" s="19"/>
      <c r="AC1635" s="19"/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1654</v>
      </c>
      <c r="B1636" s="37" t="s">
        <v>123</v>
      </c>
      <c r="C1636" s="38" t="s">
        <v>124</v>
      </c>
      <c r="D1636" s="24">
        <f t="shared" si="50"/>
        <v>14340048.43</v>
      </c>
      <c r="E1636" s="32">
        <f t="shared" si="51"/>
        <v>9760401</v>
      </c>
      <c r="F1636" s="28">
        <v>1789770</v>
      </c>
      <c r="G1636" s="29">
        <v>0</v>
      </c>
      <c r="H1636" s="19">
        <v>1958912</v>
      </c>
      <c r="I1636" s="19">
        <v>835306</v>
      </c>
      <c r="J1636" s="39">
        <v>2230950</v>
      </c>
      <c r="K1636" s="40">
        <v>1854221</v>
      </c>
      <c r="L1636" s="19">
        <v>2484956</v>
      </c>
      <c r="M1636" s="19">
        <v>1626335</v>
      </c>
      <c r="N1636" s="39">
        <v>2277017</v>
      </c>
      <c r="O1636" s="40">
        <v>2086969</v>
      </c>
      <c r="P1636" s="19">
        <v>1918860.28</v>
      </c>
      <c r="Q1636" s="19">
        <v>2032311</v>
      </c>
      <c r="R1636" s="39">
        <v>1679583.15</v>
      </c>
      <c r="S1636" s="40">
        <v>1325259</v>
      </c>
      <c r="T1636" s="19"/>
      <c r="U1636" s="19"/>
      <c r="V1636" s="39"/>
      <c r="W1636" s="40"/>
      <c r="X1636" s="19"/>
      <c r="Y1636" s="19"/>
      <c r="Z1636" s="39"/>
      <c r="AA1636" s="40"/>
      <c r="AB1636" s="19"/>
      <c r="AC1636" s="19"/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1654</v>
      </c>
      <c r="B1637" s="37" t="s">
        <v>125</v>
      </c>
      <c r="C1637" s="38" t="s">
        <v>126</v>
      </c>
      <c r="D1637" s="24">
        <f t="shared" si="50"/>
        <v>3199506</v>
      </c>
      <c r="E1637" s="32">
        <f t="shared" si="51"/>
        <v>3199506</v>
      </c>
      <c r="F1637" s="28">
        <v>121561</v>
      </c>
      <c r="G1637" s="29">
        <v>121561</v>
      </c>
      <c r="H1637" s="22">
        <v>1505985</v>
      </c>
      <c r="I1637" s="22">
        <v>1505985</v>
      </c>
      <c r="J1637" s="41">
        <v>843104</v>
      </c>
      <c r="K1637" s="42">
        <v>843104</v>
      </c>
      <c r="L1637" s="22">
        <v>541534</v>
      </c>
      <c r="M1637" s="22">
        <v>541534</v>
      </c>
      <c r="N1637" s="41">
        <v>84178</v>
      </c>
      <c r="O1637" s="42">
        <v>84178</v>
      </c>
      <c r="P1637" s="19">
        <v>61989</v>
      </c>
      <c r="Q1637" s="19">
        <v>61989</v>
      </c>
      <c r="R1637" s="41">
        <v>41155</v>
      </c>
      <c r="S1637" s="42">
        <v>41155</v>
      </c>
      <c r="T1637" s="22"/>
      <c r="U1637" s="22"/>
      <c r="V1637" s="41"/>
      <c r="W1637" s="42"/>
      <c r="X1637" s="22"/>
      <c r="Y1637" s="22"/>
      <c r="Z1637" s="41"/>
      <c r="AA1637" s="42"/>
      <c r="AB1637" s="22"/>
      <c r="AC1637" s="22"/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1654</v>
      </c>
      <c r="B1638" s="37" t="s">
        <v>127</v>
      </c>
      <c r="C1638" s="38" t="s">
        <v>128</v>
      </c>
      <c r="D1638" s="24">
        <f t="shared" si="50"/>
        <v>12395</v>
      </c>
      <c r="E1638" s="32">
        <f t="shared" si="51"/>
        <v>2065</v>
      </c>
      <c r="F1638" s="28">
        <v>2594</v>
      </c>
      <c r="G1638" s="29">
        <v>0</v>
      </c>
      <c r="H1638" s="19">
        <v>2481</v>
      </c>
      <c r="I1638" s="19">
        <v>0</v>
      </c>
      <c r="J1638" s="39">
        <v>3544</v>
      </c>
      <c r="K1638" s="40">
        <v>0</v>
      </c>
      <c r="L1638" s="19">
        <v>363</v>
      </c>
      <c r="M1638" s="19">
        <v>0</v>
      </c>
      <c r="N1638" s="39">
        <v>710</v>
      </c>
      <c r="O1638" s="40">
        <v>2065</v>
      </c>
      <c r="P1638" s="22">
        <v>2221</v>
      </c>
      <c r="Q1638" s="22">
        <v>0</v>
      </c>
      <c r="R1638" s="39">
        <v>482</v>
      </c>
      <c r="S1638" s="40">
        <v>0</v>
      </c>
      <c r="T1638" s="19"/>
      <c r="U1638" s="19"/>
      <c r="V1638" s="39"/>
      <c r="W1638" s="40"/>
      <c r="X1638" s="19"/>
      <c r="Y1638" s="19"/>
      <c r="Z1638" s="39"/>
      <c r="AA1638" s="40"/>
      <c r="AB1638" s="19"/>
      <c r="AC1638" s="19"/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1654</v>
      </c>
      <c r="B1639" s="37" t="s">
        <v>129</v>
      </c>
      <c r="C1639" s="38" t="s">
        <v>130</v>
      </c>
      <c r="D1639" s="24">
        <f t="shared" si="50"/>
        <v>0</v>
      </c>
      <c r="E1639" s="32">
        <f t="shared" si="51"/>
        <v>0</v>
      </c>
      <c r="F1639" s="28"/>
      <c r="G1639" s="29"/>
      <c r="H1639" s="22"/>
      <c r="I1639" s="22"/>
      <c r="J1639" s="41"/>
      <c r="K1639" s="42"/>
      <c r="L1639" s="22"/>
      <c r="M1639" s="22"/>
      <c r="N1639" s="41"/>
      <c r="O1639" s="42"/>
      <c r="P1639" s="19"/>
      <c r="Q1639" s="19"/>
      <c r="R1639" s="41"/>
      <c r="S1639" s="42"/>
      <c r="T1639" s="22"/>
      <c r="U1639" s="22"/>
      <c r="V1639" s="41"/>
      <c r="W1639" s="42"/>
      <c r="X1639" s="22"/>
      <c r="Y1639" s="22"/>
      <c r="Z1639" s="41"/>
      <c r="AA1639" s="42"/>
      <c r="AB1639" s="22"/>
      <c r="AC1639" s="22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1654</v>
      </c>
      <c r="B1640" s="37" t="s">
        <v>131</v>
      </c>
      <c r="C1640" s="38" t="s">
        <v>132</v>
      </c>
      <c r="D1640" s="24">
        <f t="shared" si="50"/>
        <v>291</v>
      </c>
      <c r="E1640" s="32">
        <f t="shared" si="51"/>
        <v>0</v>
      </c>
      <c r="F1640" s="28"/>
      <c r="G1640" s="29"/>
      <c r="H1640" s="22"/>
      <c r="I1640" s="22"/>
      <c r="J1640" s="41"/>
      <c r="K1640" s="42"/>
      <c r="L1640" s="22"/>
      <c r="M1640" s="22"/>
      <c r="N1640" s="41">
        <v>291</v>
      </c>
      <c r="O1640" s="42">
        <v>0</v>
      </c>
      <c r="P1640" s="22">
        <v>0</v>
      </c>
      <c r="Q1640" s="22">
        <v>0</v>
      </c>
      <c r="R1640" s="41">
        <v>0</v>
      </c>
      <c r="S1640" s="42">
        <v>0</v>
      </c>
      <c r="T1640" s="22"/>
      <c r="U1640" s="22"/>
      <c r="V1640" s="41"/>
      <c r="W1640" s="42"/>
      <c r="X1640" s="22"/>
      <c r="Y1640" s="22"/>
      <c r="Z1640" s="41"/>
      <c r="AA1640" s="42"/>
      <c r="AB1640" s="22"/>
      <c r="AC1640" s="22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1654</v>
      </c>
      <c r="B1641" s="37" t="s">
        <v>133</v>
      </c>
      <c r="C1641" s="38" t="s">
        <v>134</v>
      </c>
      <c r="D1641" s="24">
        <f t="shared" si="50"/>
        <v>822721.19</v>
      </c>
      <c r="E1641" s="32">
        <f t="shared" si="51"/>
        <v>724709.19</v>
      </c>
      <c r="F1641" s="28">
        <v>60494</v>
      </c>
      <c r="G1641" s="29">
        <v>0</v>
      </c>
      <c r="H1641" s="19">
        <v>130495</v>
      </c>
      <c r="I1641" s="19">
        <v>0</v>
      </c>
      <c r="J1641" s="39">
        <v>120219</v>
      </c>
      <c r="K1641" s="40">
        <v>88091.3</v>
      </c>
      <c r="L1641" s="19">
        <v>78896</v>
      </c>
      <c r="M1641" s="19">
        <v>138517</v>
      </c>
      <c r="N1641" s="39">
        <v>287210.19</v>
      </c>
      <c r="O1641" s="40">
        <v>101749.7</v>
      </c>
      <c r="P1641" s="22">
        <v>74081</v>
      </c>
      <c r="Q1641" s="22">
        <v>289851.19</v>
      </c>
      <c r="R1641" s="39">
        <v>71326</v>
      </c>
      <c r="S1641" s="40">
        <v>106500</v>
      </c>
      <c r="T1641" s="19"/>
      <c r="U1641" s="19"/>
      <c r="V1641" s="39"/>
      <c r="W1641" s="40"/>
      <c r="X1641" s="19"/>
      <c r="Y1641" s="19"/>
      <c r="Z1641" s="39"/>
      <c r="AA1641" s="40"/>
      <c r="AB1641" s="19"/>
      <c r="AC1641" s="19"/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1654</v>
      </c>
      <c r="B1642" s="37" t="s">
        <v>135</v>
      </c>
      <c r="C1642" s="38" t="s">
        <v>136</v>
      </c>
      <c r="D1642" s="24">
        <f t="shared" si="50"/>
        <v>243097.08999999997</v>
      </c>
      <c r="E1642" s="32">
        <f t="shared" si="51"/>
        <v>203040.08999999997</v>
      </c>
      <c r="F1642" s="28">
        <v>4034</v>
      </c>
      <c r="G1642" s="29">
        <v>0</v>
      </c>
      <c r="H1642" s="19">
        <v>26018.09</v>
      </c>
      <c r="I1642" s="19">
        <v>21526.09</v>
      </c>
      <c r="J1642" s="39">
        <v>46832.3</v>
      </c>
      <c r="K1642" s="40">
        <v>29346.3</v>
      </c>
      <c r="L1642" s="19">
        <v>40882.199999999997</v>
      </c>
      <c r="M1642" s="19">
        <v>35829.199999999997</v>
      </c>
      <c r="N1642" s="39">
        <v>44385.7</v>
      </c>
      <c r="O1642" s="40">
        <v>56639.7</v>
      </c>
      <c r="P1642" s="19">
        <v>41584.800000000003</v>
      </c>
      <c r="Q1642" s="19">
        <v>25921.8</v>
      </c>
      <c r="R1642" s="39">
        <v>39360</v>
      </c>
      <c r="S1642" s="40">
        <v>33777</v>
      </c>
      <c r="T1642" s="19"/>
      <c r="U1642" s="19"/>
      <c r="V1642" s="39"/>
      <c r="W1642" s="40"/>
      <c r="X1642" s="19"/>
      <c r="Y1642" s="19"/>
      <c r="Z1642" s="39"/>
      <c r="AA1642" s="40"/>
      <c r="AB1642" s="19"/>
      <c r="AC1642" s="19"/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1654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1654</v>
      </c>
      <c r="B1644" s="37" t="s">
        <v>139</v>
      </c>
      <c r="C1644" s="38" t="s">
        <v>140</v>
      </c>
      <c r="D1644" s="24">
        <f t="shared" si="50"/>
        <v>1433083</v>
      </c>
      <c r="E1644" s="32">
        <f t="shared" si="51"/>
        <v>1444693.4500000002</v>
      </c>
      <c r="F1644" s="28">
        <v>169477</v>
      </c>
      <c r="G1644" s="29">
        <v>251434.75</v>
      </c>
      <c r="H1644" s="19">
        <v>205817</v>
      </c>
      <c r="I1644" s="19">
        <v>96287</v>
      </c>
      <c r="J1644" s="39">
        <v>203053</v>
      </c>
      <c r="K1644" s="40">
        <v>93523</v>
      </c>
      <c r="L1644" s="19">
        <v>211036</v>
      </c>
      <c r="M1644" s="19">
        <v>101506</v>
      </c>
      <c r="N1644" s="39">
        <v>216325</v>
      </c>
      <c r="O1644" s="40">
        <v>106795</v>
      </c>
      <c r="P1644" s="22">
        <v>233771</v>
      </c>
      <c r="Q1644" s="22">
        <v>696138.1</v>
      </c>
      <c r="R1644" s="39">
        <v>193604</v>
      </c>
      <c r="S1644" s="40">
        <v>99009.600000000006</v>
      </c>
      <c r="T1644" s="19"/>
      <c r="U1644" s="19"/>
      <c r="V1644" s="39"/>
      <c r="W1644" s="40"/>
      <c r="X1644" s="19"/>
      <c r="Y1644" s="19"/>
      <c r="Z1644" s="39"/>
      <c r="AA1644" s="40"/>
      <c r="AB1644" s="19"/>
      <c r="AC1644" s="19"/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1654</v>
      </c>
      <c r="B1645" s="37" t="s">
        <v>141</v>
      </c>
      <c r="C1645" s="38" t="s">
        <v>142</v>
      </c>
      <c r="D1645" s="24">
        <f t="shared" si="50"/>
        <v>382493</v>
      </c>
      <c r="E1645" s="32">
        <f t="shared" si="51"/>
        <v>419900.8</v>
      </c>
      <c r="F1645" s="28">
        <v>119103</v>
      </c>
      <c r="G1645" s="29">
        <v>164295</v>
      </c>
      <c r="H1645" s="19">
        <v>73040</v>
      </c>
      <c r="I1645" s="19">
        <v>39214.5</v>
      </c>
      <c r="J1645" s="39">
        <v>49650</v>
      </c>
      <c r="K1645" s="40">
        <v>15824.5</v>
      </c>
      <c r="L1645" s="19">
        <v>43858</v>
      </c>
      <c r="M1645" s="19">
        <v>10032.5</v>
      </c>
      <c r="N1645" s="39">
        <v>18084</v>
      </c>
      <c r="O1645" s="40">
        <v>0</v>
      </c>
      <c r="P1645" s="19">
        <v>25836</v>
      </c>
      <c r="Q1645" s="19">
        <v>186772.5</v>
      </c>
      <c r="R1645" s="39">
        <v>52922</v>
      </c>
      <c r="S1645" s="40">
        <v>3761.8</v>
      </c>
      <c r="T1645" s="19"/>
      <c r="U1645" s="19"/>
      <c r="V1645" s="39"/>
      <c r="W1645" s="40"/>
      <c r="X1645" s="19"/>
      <c r="Y1645" s="19"/>
      <c r="Z1645" s="39"/>
      <c r="AA1645" s="40"/>
      <c r="AB1645" s="19"/>
      <c r="AC1645" s="19"/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1654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1654</v>
      </c>
      <c r="B1647" s="37" t="s">
        <v>145</v>
      </c>
      <c r="C1647" s="38" t="s">
        <v>146</v>
      </c>
      <c r="D1647" s="24">
        <f t="shared" si="50"/>
        <v>35386</v>
      </c>
      <c r="E1647" s="32">
        <f t="shared" si="51"/>
        <v>27667</v>
      </c>
      <c r="F1647" s="28">
        <v>0</v>
      </c>
      <c r="G1647" s="29">
        <v>0</v>
      </c>
      <c r="H1647" s="22">
        <v>10673</v>
      </c>
      <c r="I1647" s="22">
        <v>14646</v>
      </c>
      <c r="J1647" s="41">
        <v>0</v>
      </c>
      <c r="K1647" s="42">
        <v>0</v>
      </c>
      <c r="L1647" s="22">
        <v>0</v>
      </c>
      <c r="M1647" s="22">
        <v>0</v>
      </c>
      <c r="N1647" s="41">
        <v>12413</v>
      </c>
      <c r="O1647" s="42">
        <v>2348</v>
      </c>
      <c r="P1647" s="22">
        <v>0</v>
      </c>
      <c r="Q1647" s="22">
        <v>0</v>
      </c>
      <c r="R1647" s="41">
        <v>12300</v>
      </c>
      <c r="S1647" s="42">
        <v>10673</v>
      </c>
      <c r="T1647" s="22"/>
      <c r="U1647" s="22"/>
      <c r="V1647" s="41"/>
      <c r="W1647" s="42"/>
      <c r="X1647" s="22"/>
      <c r="Y1647" s="22"/>
      <c r="Z1647" s="41"/>
      <c r="AA1647" s="42"/>
      <c r="AB1647" s="22"/>
      <c r="AC1647" s="22"/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1654</v>
      </c>
      <c r="B1648" s="37" t="s">
        <v>147</v>
      </c>
      <c r="C1648" s="38" t="s">
        <v>148</v>
      </c>
      <c r="D1648" s="24">
        <f t="shared" si="50"/>
        <v>54828</v>
      </c>
      <c r="E1648" s="32">
        <f t="shared" si="51"/>
        <v>92341</v>
      </c>
      <c r="F1648" s="28">
        <v>8392</v>
      </c>
      <c r="G1648" s="29">
        <v>4267</v>
      </c>
      <c r="H1648" s="19">
        <v>6293</v>
      </c>
      <c r="I1648" s="19">
        <v>9169</v>
      </c>
      <c r="J1648" s="39">
        <v>12818</v>
      </c>
      <c r="K1648" s="40">
        <v>54577</v>
      </c>
      <c r="L1648" s="19">
        <v>9819</v>
      </c>
      <c r="M1648" s="19">
        <v>8739</v>
      </c>
      <c r="N1648" s="39">
        <v>8139</v>
      </c>
      <c r="O1648" s="40">
        <v>8880</v>
      </c>
      <c r="P1648" s="22">
        <v>7832</v>
      </c>
      <c r="Q1648" s="22">
        <v>5429</v>
      </c>
      <c r="R1648" s="39">
        <v>1535</v>
      </c>
      <c r="S1648" s="40">
        <v>1280</v>
      </c>
      <c r="T1648" s="19"/>
      <c r="U1648" s="19"/>
      <c r="V1648" s="39"/>
      <c r="W1648" s="40"/>
      <c r="X1648" s="19"/>
      <c r="Y1648" s="19"/>
      <c r="Z1648" s="39"/>
      <c r="AA1648" s="40"/>
      <c r="AB1648" s="19"/>
      <c r="AC1648" s="19"/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1654</v>
      </c>
      <c r="B1649" s="37" t="s">
        <v>149</v>
      </c>
      <c r="C1649" s="38" t="s">
        <v>150</v>
      </c>
      <c r="D1649" s="24">
        <f t="shared" si="50"/>
        <v>186574</v>
      </c>
      <c r="E1649" s="32">
        <f t="shared" si="51"/>
        <v>263041</v>
      </c>
      <c r="F1649" s="28">
        <v>15461</v>
      </c>
      <c r="G1649" s="29">
        <v>0</v>
      </c>
      <c r="H1649" s="22">
        <v>11544</v>
      </c>
      <c r="I1649" s="22">
        <v>21194</v>
      </c>
      <c r="J1649" s="41">
        <v>25393</v>
      </c>
      <c r="K1649" s="42">
        <v>22308</v>
      </c>
      <c r="L1649" s="22">
        <v>28511</v>
      </c>
      <c r="M1649" s="22">
        <v>59420</v>
      </c>
      <c r="N1649" s="41">
        <v>33445</v>
      </c>
      <c r="O1649" s="42">
        <v>14574</v>
      </c>
      <c r="P1649" s="19">
        <v>56778</v>
      </c>
      <c r="Q1649" s="19">
        <v>0</v>
      </c>
      <c r="R1649" s="41">
        <v>15442</v>
      </c>
      <c r="S1649" s="42">
        <v>145545</v>
      </c>
      <c r="T1649" s="22"/>
      <c r="U1649" s="22"/>
      <c r="V1649" s="41"/>
      <c r="W1649" s="42"/>
      <c r="X1649" s="22"/>
      <c r="Y1649" s="22"/>
      <c r="Z1649" s="41"/>
      <c r="AA1649" s="42"/>
      <c r="AB1649" s="22"/>
      <c r="AC1649" s="22"/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1654</v>
      </c>
      <c r="B1650" s="37" t="s">
        <v>151</v>
      </c>
      <c r="C1650" s="38" t="s">
        <v>152</v>
      </c>
      <c r="D1650" s="24">
        <f t="shared" si="50"/>
        <v>632180</v>
      </c>
      <c r="E1650" s="32">
        <f t="shared" si="51"/>
        <v>559570</v>
      </c>
      <c r="F1650" s="28">
        <v>109940</v>
      </c>
      <c r="G1650" s="29">
        <v>42420</v>
      </c>
      <c r="H1650" s="22">
        <v>88180</v>
      </c>
      <c r="I1650" s="22">
        <v>109620</v>
      </c>
      <c r="J1650" s="41">
        <v>83340</v>
      </c>
      <c r="K1650" s="42">
        <v>89280</v>
      </c>
      <c r="L1650" s="22">
        <v>105890</v>
      </c>
      <c r="M1650" s="22">
        <v>82480</v>
      </c>
      <c r="N1650" s="41">
        <v>34760</v>
      </c>
      <c r="O1650" s="42">
        <v>110470</v>
      </c>
      <c r="P1650" s="22">
        <v>100190</v>
      </c>
      <c r="Q1650" s="22">
        <v>74740</v>
      </c>
      <c r="R1650" s="41">
        <v>109880</v>
      </c>
      <c r="S1650" s="42">
        <v>50560</v>
      </c>
      <c r="T1650" s="22"/>
      <c r="U1650" s="22"/>
      <c r="V1650" s="41"/>
      <c r="W1650" s="42"/>
      <c r="X1650" s="22"/>
      <c r="Y1650" s="22"/>
      <c r="Z1650" s="41"/>
      <c r="AA1650" s="42"/>
      <c r="AB1650" s="22"/>
      <c r="AC1650" s="22"/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1654</v>
      </c>
      <c r="B1651" s="37" t="s">
        <v>153</v>
      </c>
      <c r="C1651" s="38" t="s">
        <v>154</v>
      </c>
      <c r="D1651" s="24">
        <f t="shared" si="50"/>
        <v>0</v>
      </c>
      <c r="E1651" s="32">
        <f t="shared" si="51"/>
        <v>0</v>
      </c>
      <c r="F1651" s="28"/>
      <c r="G1651" s="29"/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1654</v>
      </c>
      <c r="B1652" s="37" t="s">
        <v>155</v>
      </c>
      <c r="C1652" s="38" t="s">
        <v>156</v>
      </c>
      <c r="D1652" s="24">
        <f t="shared" si="50"/>
        <v>3317035.5</v>
      </c>
      <c r="E1652" s="32">
        <f t="shared" si="51"/>
        <v>2901932</v>
      </c>
      <c r="F1652" s="28">
        <v>436074</v>
      </c>
      <c r="G1652" s="29">
        <v>460313</v>
      </c>
      <c r="H1652" s="19">
        <v>614766</v>
      </c>
      <c r="I1652" s="19">
        <v>211985</v>
      </c>
      <c r="J1652" s="39">
        <v>545545</v>
      </c>
      <c r="K1652" s="40">
        <v>454369</v>
      </c>
      <c r="L1652" s="19">
        <v>479536</v>
      </c>
      <c r="M1652" s="19">
        <v>462294</v>
      </c>
      <c r="N1652" s="39">
        <v>433255</v>
      </c>
      <c r="O1652" s="40">
        <v>591112</v>
      </c>
      <c r="P1652" s="22">
        <v>422492</v>
      </c>
      <c r="Q1652" s="22">
        <v>432139</v>
      </c>
      <c r="R1652" s="39">
        <v>385367.5</v>
      </c>
      <c r="S1652" s="40">
        <v>289720</v>
      </c>
      <c r="T1652" s="19"/>
      <c r="U1652" s="19"/>
      <c r="V1652" s="39"/>
      <c r="W1652" s="40"/>
      <c r="X1652" s="19"/>
      <c r="Y1652" s="19"/>
      <c r="Z1652" s="39"/>
      <c r="AA1652" s="40"/>
      <c r="AB1652" s="19"/>
      <c r="AC1652" s="19"/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1654</v>
      </c>
      <c r="B1653" s="37" t="s">
        <v>157</v>
      </c>
      <c r="C1653" s="38" t="s">
        <v>158</v>
      </c>
      <c r="D1653" s="24">
        <f t="shared" si="50"/>
        <v>955029</v>
      </c>
      <c r="E1653" s="32">
        <f t="shared" si="51"/>
        <v>1001923.78</v>
      </c>
      <c r="F1653" s="28">
        <v>202167</v>
      </c>
      <c r="G1653" s="29">
        <v>24343.4</v>
      </c>
      <c r="H1653" s="19">
        <v>162051</v>
      </c>
      <c r="I1653" s="19">
        <v>311260.67</v>
      </c>
      <c r="J1653" s="39">
        <v>123107</v>
      </c>
      <c r="K1653" s="40">
        <v>203328.41</v>
      </c>
      <c r="L1653" s="19">
        <v>50007</v>
      </c>
      <c r="M1653" s="19">
        <v>258024.66</v>
      </c>
      <c r="N1653" s="39">
        <v>67530</v>
      </c>
      <c r="O1653" s="40">
        <v>3805.77</v>
      </c>
      <c r="P1653" s="19">
        <v>165280</v>
      </c>
      <c r="Q1653" s="19">
        <v>75335.600000000006</v>
      </c>
      <c r="R1653" s="39">
        <v>184887</v>
      </c>
      <c r="S1653" s="40">
        <v>125825.27</v>
      </c>
      <c r="T1653" s="19"/>
      <c r="U1653" s="19"/>
      <c r="V1653" s="39"/>
      <c r="W1653" s="40"/>
      <c r="X1653" s="19"/>
      <c r="Y1653" s="19"/>
      <c r="Z1653" s="39"/>
      <c r="AA1653" s="40"/>
      <c r="AB1653" s="19"/>
      <c r="AC1653" s="19"/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1654</v>
      </c>
      <c r="B1654" s="37" t="s">
        <v>159</v>
      </c>
      <c r="C1654" s="38" t="s">
        <v>160</v>
      </c>
      <c r="D1654" s="24">
        <f t="shared" si="50"/>
        <v>16853</v>
      </c>
      <c r="E1654" s="32">
        <f t="shared" si="51"/>
        <v>16853</v>
      </c>
      <c r="F1654" s="28">
        <v>1890</v>
      </c>
      <c r="G1654" s="29">
        <v>1890</v>
      </c>
      <c r="H1654" s="19">
        <v>2520</v>
      </c>
      <c r="I1654" s="19">
        <v>2520</v>
      </c>
      <c r="J1654" s="39">
        <v>4508</v>
      </c>
      <c r="K1654" s="40">
        <v>4508</v>
      </c>
      <c r="L1654" s="19">
        <v>3675</v>
      </c>
      <c r="M1654" s="19">
        <v>3675</v>
      </c>
      <c r="N1654" s="39">
        <v>3260</v>
      </c>
      <c r="O1654" s="40">
        <v>3260</v>
      </c>
      <c r="P1654" s="19">
        <v>360</v>
      </c>
      <c r="Q1654" s="19">
        <v>360</v>
      </c>
      <c r="R1654" s="39">
        <v>640</v>
      </c>
      <c r="S1654" s="40">
        <v>640</v>
      </c>
      <c r="T1654" s="19"/>
      <c r="U1654" s="19"/>
      <c r="V1654" s="39"/>
      <c r="W1654" s="40"/>
      <c r="X1654" s="19"/>
      <c r="Y1654" s="19"/>
      <c r="Z1654" s="39"/>
      <c r="AA1654" s="40"/>
      <c r="AB1654" s="19"/>
      <c r="AC1654" s="19"/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1654</v>
      </c>
      <c r="B1655" s="37" t="s">
        <v>161</v>
      </c>
      <c r="C1655" s="38" t="s">
        <v>162</v>
      </c>
      <c r="D1655" s="24">
        <f t="shared" si="50"/>
        <v>2751</v>
      </c>
      <c r="E1655" s="32">
        <f t="shared" si="51"/>
        <v>2751</v>
      </c>
      <c r="F1655" s="28"/>
      <c r="G1655" s="29"/>
      <c r="H1655" s="22"/>
      <c r="I1655" s="22"/>
      <c r="J1655" s="41"/>
      <c r="K1655" s="42"/>
      <c r="L1655" s="22">
        <v>2751</v>
      </c>
      <c r="M1655" s="22">
        <v>2751</v>
      </c>
      <c r="N1655" s="41"/>
      <c r="O1655" s="42"/>
      <c r="P1655" s="19"/>
      <c r="Q1655" s="19"/>
      <c r="R1655" s="41"/>
      <c r="S1655" s="42"/>
      <c r="T1655" s="22"/>
      <c r="U1655" s="22"/>
      <c r="V1655" s="41"/>
      <c r="W1655" s="42"/>
      <c r="X1655" s="22"/>
      <c r="Y1655" s="22"/>
      <c r="Z1655" s="41"/>
      <c r="AA1655" s="42"/>
      <c r="AB1655" s="22"/>
      <c r="AC1655" s="22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1654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1654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1654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1654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1654</v>
      </c>
      <c r="B1660" s="37" t="s">
        <v>171</v>
      </c>
      <c r="C1660" s="38" t="s">
        <v>172</v>
      </c>
      <c r="D1660" s="24">
        <f t="shared" si="50"/>
        <v>52892</v>
      </c>
      <c r="E1660" s="32">
        <f t="shared" si="51"/>
        <v>76539</v>
      </c>
      <c r="F1660" s="28">
        <v>7820</v>
      </c>
      <c r="G1660" s="29">
        <v>13962</v>
      </c>
      <c r="H1660" s="19">
        <v>1379</v>
      </c>
      <c r="I1660" s="19">
        <v>12962</v>
      </c>
      <c r="J1660" s="39">
        <v>3773</v>
      </c>
      <c r="K1660" s="40">
        <v>8446</v>
      </c>
      <c r="L1660" s="19">
        <v>12853</v>
      </c>
      <c r="M1660" s="19">
        <v>11061</v>
      </c>
      <c r="N1660" s="39">
        <v>17058</v>
      </c>
      <c r="O1660" s="40">
        <v>17302</v>
      </c>
      <c r="P1660" s="22">
        <v>1260</v>
      </c>
      <c r="Q1660" s="22">
        <v>0</v>
      </c>
      <c r="R1660" s="39">
        <v>8749</v>
      </c>
      <c r="S1660" s="40">
        <v>12806</v>
      </c>
      <c r="T1660" s="19"/>
      <c r="U1660" s="19"/>
      <c r="V1660" s="39"/>
      <c r="W1660" s="40"/>
      <c r="X1660" s="19"/>
      <c r="Y1660" s="19"/>
      <c r="Z1660" s="39"/>
      <c r="AA1660" s="40"/>
      <c r="AB1660" s="19"/>
      <c r="AC1660" s="19"/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1654</v>
      </c>
      <c r="B1661" s="37" t="s">
        <v>173</v>
      </c>
      <c r="C1661" s="38" t="s">
        <v>174</v>
      </c>
      <c r="D1661" s="24">
        <f t="shared" si="50"/>
        <v>86454</v>
      </c>
      <c r="E1661" s="32">
        <f t="shared" si="51"/>
        <v>80729</v>
      </c>
      <c r="F1661" s="28">
        <v>4841</v>
      </c>
      <c r="G1661" s="29">
        <v>19404</v>
      </c>
      <c r="H1661" s="19">
        <v>32702</v>
      </c>
      <c r="I1661" s="19">
        <v>0</v>
      </c>
      <c r="J1661" s="39">
        <v>16476</v>
      </c>
      <c r="K1661" s="40">
        <v>18661</v>
      </c>
      <c r="L1661" s="19">
        <v>12731</v>
      </c>
      <c r="M1661" s="19">
        <v>26577</v>
      </c>
      <c r="N1661" s="39">
        <v>8054</v>
      </c>
      <c r="O1661" s="40">
        <v>9845</v>
      </c>
      <c r="P1661" s="19">
        <v>11650</v>
      </c>
      <c r="Q1661" s="19">
        <v>0</v>
      </c>
      <c r="R1661" s="39">
        <v>0</v>
      </c>
      <c r="S1661" s="40">
        <v>6242</v>
      </c>
      <c r="T1661" s="19"/>
      <c r="U1661" s="19"/>
      <c r="V1661" s="39"/>
      <c r="W1661" s="40"/>
      <c r="X1661" s="19"/>
      <c r="Y1661" s="19"/>
      <c r="Z1661" s="39"/>
      <c r="AA1661" s="40"/>
      <c r="AB1661" s="19"/>
      <c r="AC1661" s="19"/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1654</v>
      </c>
      <c r="B1662" s="37" t="s">
        <v>175</v>
      </c>
      <c r="C1662" s="38" t="s">
        <v>176</v>
      </c>
      <c r="D1662" s="24">
        <f t="shared" si="50"/>
        <v>4075</v>
      </c>
      <c r="E1662" s="32">
        <f t="shared" si="51"/>
        <v>4075</v>
      </c>
      <c r="F1662" s="28"/>
      <c r="G1662" s="29"/>
      <c r="H1662" s="22">
        <v>410</v>
      </c>
      <c r="I1662" s="22">
        <v>410</v>
      </c>
      <c r="J1662" s="41"/>
      <c r="K1662" s="42"/>
      <c r="L1662" s="22"/>
      <c r="M1662" s="22"/>
      <c r="N1662" s="41">
        <v>470</v>
      </c>
      <c r="O1662" s="42">
        <v>470</v>
      </c>
      <c r="P1662" s="19">
        <v>1570</v>
      </c>
      <c r="Q1662" s="19">
        <v>1570</v>
      </c>
      <c r="R1662" s="41">
        <v>1625</v>
      </c>
      <c r="S1662" s="42">
        <v>1625</v>
      </c>
      <c r="T1662" s="22"/>
      <c r="U1662" s="22"/>
      <c r="V1662" s="41"/>
      <c r="W1662" s="42"/>
      <c r="X1662" s="22"/>
      <c r="Y1662" s="22"/>
      <c r="Z1662" s="41"/>
      <c r="AA1662" s="42"/>
      <c r="AB1662" s="22"/>
      <c r="AC1662" s="22"/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1654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1654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1654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1654</v>
      </c>
      <c r="B1666" s="37" t="s">
        <v>183</v>
      </c>
      <c r="C1666" s="38" t="s">
        <v>184</v>
      </c>
      <c r="D1666" s="24">
        <f t="shared" si="50"/>
        <v>385422</v>
      </c>
      <c r="E1666" s="32">
        <f t="shared" si="51"/>
        <v>334289</v>
      </c>
      <c r="F1666" s="28">
        <v>45243</v>
      </c>
      <c r="G1666" s="29">
        <v>0</v>
      </c>
      <c r="H1666" s="19">
        <v>69701</v>
      </c>
      <c r="I1666" s="19">
        <v>0</v>
      </c>
      <c r="J1666" s="39">
        <v>72128</v>
      </c>
      <c r="K1666" s="40">
        <v>124293</v>
      </c>
      <c r="L1666" s="19">
        <v>62988</v>
      </c>
      <c r="M1666" s="19">
        <v>39551</v>
      </c>
      <c r="N1666" s="39">
        <v>48776</v>
      </c>
      <c r="O1666" s="40">
        <v>77980</v>
      </c>
      <c r="P1666" s="22">
        <v>46267</v>
      </c>
      <c r="Q1666" s="22">
        <v>53017</v>
      </c>
      <c r="R1666" s="39">
        <v>40319</v>
      </c>
      <c r="S1666" s="40">
        <v>39448</v>
      </c>
      <c r="T1666" s="19"/>
      <c r="U1666" s="19"/>
      <c r="V1666" s="39"/>
      <c r="W1666" s="40"/>
      <c r="X1666" s="19"/>
      <c r="Y1666" s="19"/>
      <c r="Z1666" s="39"/>
      <c r="AA1666" s="40"/>
      <c r="AB1666" s="19"/>
      <c r="AC1666" s="19"/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1654</v>
      </c>
      <c r="B1667" s="37" t="s">
        <v>185</v>
      </c>
      <c r="C1667" s="38" t="s">
        <v>186</v>
      </c>
      <c r="D1667" s="24">
        <f t="shared" si="50"/>
        <v>168152</v>
      </c>
      <c r="E1667" s="32">
        <f t="shared" si="51"/>
        <v>166002</v>
      </c>
      <c r="F1667" s="28">
        <v>40236</v>
      </c>
      <c r="G1667" s="29">
        <v>219.61</v>
      </c>
      <c r="H1667" s="19">
        <v>2517</v>
      </c>
      <c r="I1667" s="19">
        <v>13730.64</v>
      </c>
      <c r="J1667" s="39">
        <v>0</v>
      </c>
      <c r="K1667" s="40">
        <v>48528.75</v>
      </c>
      <c r="L1667" s="19">
        <v>47110</v>
      </c>
      <c r="M1667" s="19">
        <v>3229.12</v>
      </c>
      <c r="N1667" s="39">
        <v>49351</v>
      </c>
      <c r="O1667" s="40">
        <v>19266.04</v>
      </c>
      <c r="P1667" s="19">
        <v>20074</v>
      </c>
      <c r="Q1667" s="19">
        <v>55176.84</v>
      </c>
      <c r="R1667" s="39">
        <v>8864</v>
      </c>
      <c r="S1667" s="40">
        <v>25851</v>
      </c>
      <c r="T1667" s="19"/>
      <c r="U1667" s="19"/>
      <c r="V1667" s="39"/>
      <c r="W1667" s="40"/>
      <c r="X1667" s="19"/>
      <c r="Y1667" s="19"/>
      <c r="Z1667" s="39"/>
      <c r="AA1667" s="40"/>
      <c r="AB1667" s="19"/>
      <c r="AC1667" s="19"/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1654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26721.5</v>
      </c>
      <c r="E1668" s="32">
        <f t="shared" ref="E1668:E1731" si="53">G1668+I1668+K1668+M1668+O1668+Q1668+S1668+U1668+W1668+Y1668+AA1668+AC1668</f>
        <v>0</v>
      </c>
      <c r="F1668" s="28">
        <v>840</v>
      </c>
      <c r="G1668" s="29">
        <v>0</v>
      </c>
      <c r="H1668" s="22">
        <v>6815</v>
      </c>
      <c r="I1668" s="22">
        <v>0</v>
      </c>
      <c r="J1668" s="41">
        <v>3027</v>
      </c>
      <c r="K1668" s="42">
        <v>0</v>
      </c>
      <c r="L1668" s="22">
        <v>5956</v>
      </c>
      <c r="M1668" s="22">
        <v>0</v>
      </c>
      <c r="N1668" s="41">
        <v>551.5</v>
      </c>
      <c r="O1668" s="42">
        <v>0</v>
      </c>
      <c r="P1668" s="19">
        <v>4700</v>
      </c>
      <c r="Q1668" s="19">
        <v>0</v>
      </c>
      <c r="R1668" s="41">
        <v>4832</v>
      </c>
      <c r="S1668" s="42">
        <v>0</v>
      </c>
      <c r="T1668" s="22"/>
      <c r="U1668" s="22"/>
      <c r="V1668" s="41"/>
      <c r="W1668" s="42"/>
      <c r="X1668" s="22"/>
      <c r="Y1668" s="22"/>
      <c r="Z1668" s="41"/>
      <c r="AA1668" s="42"/>
      <c r="AB1668" s="22"/>
      <c r="AC1668" s="22"/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1654</v>
      </c>
      <c r="B1669" s="37" t="s">
        <v>189</v>
      </c>
      <c r="C1669" s="38" t="s">
        <v>190</v>
      </c>
      <c r="D1669" s="24">
        <f t="shared" si="52"/>
        <v>33715.5</v>
      </c>
      <c r="E1669" s="32">
        <f t="shared" si="53"/>
        <v>0</v>
      </c>
      <c r="F1669" s="28"/>
      <c r="G1669" s="29"/>
      <c r="H1669" s="22"/>
      <c r="I1669" s="22"/>
      <c r="J1669" s="41"/>
      <c r="K1669" s="42"/>
      <c r="L1669" s="22"/>
      <c r="M1669" s="22"/>
      <c r="N1669" s="41"/>
      <c r="O1669" s="42"/>
      <c r="P1669" s="22">
        <v>11102.5</v>
      </c>
      <c r="Q1669" s="22">
        <v>0</v>
      </c>
      <c r="R1669" s="41">
        <v>22613</v>
      </c>
      <c r="S1669" s="42">
        <v>0</v>
      </c>
      <c r="T1669" s="22"/>
      <c r="U1669" s="22"/>
      <c r="V1669" s="41"/>
      <c r="W1669" s="42"/>
      <c r="X1669" s="22"/>
      <c r="Y1669" s="22"/>
      <c r="Z1669" s="41"/>
      <c r="AA1669" s="42"/>
      <c r="AB1669" s="22"/>
      <c r="AC1669" s="22"/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1654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1654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1654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1654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1654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1654</v>
      </c>
      <c r="B1675" s="37" t="s">
        <v>201</v>
      </c>
      <c r="C1675" s="38" t="s">
        <v>202</v>
      </c>
      <c r="D1675" s="24">
        <f t="shared" si="52"/>
        <v>9999910.4699999988</v>
      </c>
      <c r="E1675" s="32">
        <f t="shared" si="53"/>
        <v>9755470.2699999996</v>
      </c>
      <c r="F1675" s="28">
        <v>1419659.57</v>
      </c>
      <c r="G1675" s="29">
        <v>1541911.69</v>
      </c>
      <c r="H1675" s="19">
        <v>1909312.94</v>
      </c>
      <c r="I1675" s="19">
        <v>1348281.68</v>
      </c>
      <c r="J1675" s="39">
        <v>1444311.29</v>
      </c>
      <c r="K1675" s="40">
        <v>1280634.68</v>
      </c>
      <c r="L1675" s="19">
        <v>1094208.97</v>
      </c>
      <c r="M1675" s="19">
        <v>1436678.11</v>
      </c>
      <c r="N1675" s="39">
        <v>878819.35</v>
      </c>
      <c r="O1675" s="40">
        <v>1317561.21</v>
      </c>
      <c r="P1675" s="22">
        <v>1018738.41</v>
      </c>
      <c r="Q1675" s="22">
        <v>1561294.55</v>
      </c>
      <c r="R1675" s="39">
        <v>2234859.94</v>
      </c>
      <c r="S1675" s="40">
        <v>1269108.3500000001</v>
      </c>
      <c r="T1675" s="19"/>
      <c r="U1675" s="19"/>
      <c r="V1675" s="39"/>
      <c r="W1675" s="40"/>
      <c r="X1675" s="19"/>
      <c r="Y1675" s="19"/>
      <c r="Z1675" s="39"/>
      <c r="AA1675" s="40"/>
      <c r="AB1675" s="19"/>
      <c r="AC1675" s="19"/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1654</v>
      </c>
      <c r="B1676" s="37" t="s">
        <v>203</v>
      </c>
      <c r="C1676" s="38" t="s">
        <v>204</v>
      </c>
      <c r="D1676" s="24">
        <f t="shared" si="52"/>
        <v>0</v>
      </c>
      <c r="E1676" s="32">
        <f t="shared" si="53"/>
        <v>0</v>
      </c>
      <c r="F1676" s="28"/>
      <c r="G1676" s="29"/>
      <c r="H1676" s="19"/>
      <c r="I1676" s="19"/>
      <c r="J1676" s="39"/>
      <c r="K1676" s="40"/>
      <c r="L1676" s="19"/>
      <c r="M1676" s="19"/>
      <c r="N1676" s="39"/>
      <c r="O1676" s="40"/>
      <c r="P1676" s="19"/>
      <c r="Q1676" s="19"/>
      <c r="R1676" s="39"/>
      <c r="S1676" s="40"/>
      <c r="T1676" s="19"/>
      <c r="U1676" s="19"/>
      <c r="V1676" s="39"/>
      <c r="W1676" s="40"/>
      <c r="X1676" s="19"/>
      <c r="Y1676" s="19"/>
      <c r="Z1676" s="39"/>
      <c r="AA1676" s="40"/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1654</v>
      </c>
      <c r="B1677" s="37" t="s">
        <v>205</v>
      </c>
      <c r="C1677" s="38" t="s">
        <v>206</v>
      </c>
      <c r="D1677" s="24">
        <f t="shared" si="52"/>
        <v>2815124.19</v>
      </c>
      <c r="E1677" s="32">
        <f t="shared" si="53"/>
        <v>2309257.2199999997</v>
      </c>
      <c r="F1677" s="28">
        <v>498293.7</v>
      </c>
      <c r="G1677" s="29">
        <v>489755.84</v>
      </c>
      <c r="H1677" s="19">
        <v>408064.76</v>
      </c>
      <c r="I1677" s="19">
        <v>322116.15999999997</v>
      </c>
      <c r="J1677" s="39">
        <v>484501.48</v>
      </c>
      <c r="K1677" s="40">
        <v>436177.72</v>
      </c>
      <c r="L1677" s="19">
        <v>289492.96000000002</v>
      </c>
      <c r="M1677" s="19">
        <v>367063.85</v>
      </c>
      <c r="N1677" s="39">
        <v>305873.39</v>
      </c>
      <c r="O1677" s="40">
        <v>276779.99</v>
      </c>
      <c r="P1677" s="19">
        <v>429920.56</v>
      </c>
      <c r="Q1677" s="19">
        <v>297964.96999999997</v>
      </c>
      <c r="R1677" s="39">
        <v>398977.34</v>
      </c>
      <c r="S1677" s="40">
        <v>119398.69</v>
      </c>
      <c r="T1677" s="19"/>
      <c r="U1677" s="19"/>
      <c r="V1677" s="39"/>
      <c r="W1677" s="40"/>
      <c r="X1677" s="19"/>
      <c r="Y1677" s="19"/>
      <c r="Z1677" s="39"/>
      <c r="AA1677" s="40"/>
      <c r="AB1677" s="19"/>
      <c r="AC1677" s="19"/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1654</v>
      </c>
      <c r="B1678" s="37" t="s">
        <v>207</v>
      </c>
      <c r="C1678" s="38" t="s">
        <v>208</v>
      </c>
      <c r="D1678" s="24">
        <f t="shared" si="52"/>
        <v>3282915.7</v>
      </c>
      <c r="E1678" s="32">
        <f t="shared" si="53"/>
        <v>3375060.1799999997</v>
      </c>
      <c r="F1678" s="28">
        <v>849444.3</v>
      </c>
      <c r="G1678" s="29">
        <v>485041.29</v>
      </c>
      <c r="H1678" s="19">
        <v>965242.9</v>
      </c>
      <c r="I1678" s="19">
        <v>949403.63</v>
      </c>
      <c r="J1678" s="39">
        <v>427455</v>
      </c>
      <c r="K1678" s="40">
        <v>400206.71</v>
      </c>
      <c r="L1678" s="19">
        <v>264469</v>
      </c>
      <c r="M1678" s="19">
        <v>677358.34</v>
      </c>
      <c r="N1678" s="39">
        <v>295565</v>
      </c>
      <c r="O1678" s="40">
        <v>254741.49</v>
      </c>
      <c r="P1678" s="19">
        <v>297498</v>
      </c>
      <c r="Q1678" s="19">
        <v>374319.21</v>
      </c>
      <c r="R1678" s="39">
        <v>183241.5</v>
      </c>
      <c r="S1678" s="40">
        <v>233989.51</v>
      </c>
      <c r="T1678" s="19"/>
      <c r="U1678" s="19"/>
      <c r="V1678" s="39"/>
      <c r="W1678" s="40"/>
      <c r="X1678" s="19"/>
      <c r="Y1678" s="19"/>
      <c r="Z1678" s="39"/>
      <c r="AA1678" s="40"/>
      <c r="AB1678" s="19"/>
      <c r="AC1678" s="19"/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1654</v>
      </c>
      <c r="B1679" s="37" t="s">
        <v>209</v>
      </c>
      <c r="C1679" s="38" t="s">
        <v>210</v>
      </c>
      <c r="D1679" s="24">
        <f t="shared" si="52"/>
        <v>0</v>
      </c>
      <c r="E1679" s="32">
        <f t="shared" si="53"/>
        <v>0</v>
      </c>
      <c r="F1679" s="28"/>
      <c r="G1679" s="29"/>
      <c r="H1679" s="22"/>
      <c r="I1679" s="22"/>
      <c r="J1679" s="41"/>
      <c r="K1679" s="42"/>
      <c r="L1679" s="22"/>
      <c r="M1679" s="22"/>
      <c r="N1679" s="41"/>
      <c r="O1679" s="42"/>
      <c r="P1679" s="19"/>
      <c r="Q1679" s="19"/>
      <c r="R1679" s="41"/>
      <c r="S1679" s="42"/>
      <c r="T1679" s="22"/>
      <c r="U1679" s="22"/>
      <c r="V1679" s="41"/>
      <c r="W1679" s="42"/>
      <c r="X1679" s="22"/>
      <c r="Y1679" s="22"/>
      <c r="Z1679" s="41"/>
      <c r="AA1679" s="42"/>
      <c r="AB1679" s="22"/>
      <c r="AC1679" s="22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1654</v>
      </c>
      <c r="B1680" s="37" t="s">
        <v>211</v>
      </c>
      <c r="C1680" s="38" t="s">
        <v>212</v>
      </c>
      <c r="D1680" s="24">
        <f t="shared" si="52"/>
        <v>242330.88999999998</v>
      </c>
      <c r="E1680" s="32">
        <f t="shared" si="53"/>
        <v>268099.99</v>
      </c>
      <c r="F1680" s="28">
        <v>8040</v>
      </c>
      <c r="G1680" s="29">
        <v>20652.05</v>
      </c>
      <c r="H1680" s="19">
        <v>49127.8</v>
      </c>
      <c r="I1680" s="19">
        <v>78755.259999999995</v>
      </c>
      <c r="J1680" s="39">
        <v>50020</v>
      </c>
      <c r="K1680" s="40">
        <v>21117.51</v>
      </c>
      <c r="L1680" s="19">
        <v>10350</v>
      </c>
      <c r="M1680" s="19">
        <v>16261.65</v>
      </c>
      <c r="N1680" s="39">
        <v>15172</v>
      </c>
      <c r="O1680" s="40">
        <v>37605.78</v>
      </c>
      <c r="P1680" s="22">
        <v>75723.490000000005</v>
      </c>
      <c r="Q1680" s="22">
        <v>61418.14</v>
      </c>
      <c r="R1680" s="39">
        <v>33897.599999999999</v>
      </c>
      <c r="S1680" s="40">
        <v>32289.599999999999</v>
      </c>
      <c r="T1680" s="19"/>
      <c r="U1680" s="19"/>
      <c r="V1680" s="39"/>
      <c r="W1680" s="40"/>
      <c r="X1680" s="19"/>
      <c r="Y1680" s="19"/>
      <c r="Z1680" s="39"/>
      <c r="AA1680" s="40"/>
      <c r="AB1680" s="19"/>
      <c r="AC1680" s="19"/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1654</v>
      </c>
      <c r="B1681" s="37" t="s">
        <v>213</v>
      </c>
      <c r="C1681" s="38" t="s">
        <v>214</v>
      </c>
      <c r="D1681" s="24">
        <f t="shared" si="52"/>
        <v>447333</v>
      </c>
      <c r="E1681" s="32">
        <f t="shared" si="53"/>
        <v>431062.73000000004</v>
      </c>
      <c r="F1681" s="28">
        <v>72815</v>
      </c>
      <c r="G1681" s="29">
        <v>72815</v>
      </c>
      <c r="H1681" s="19">
        <v>66106</v>
      </c>
      <c r="I1681" s="19">
        <v>66106</v>
      </c>
      <c r="J1681" s="39">
        <v>73494</v>
      </c>
      <c r="K1681" s="40">
        <v>51680.51</v>
      </c>
      <c r="L1681" s="19">
        <v>49309</v>
      </c>
      <c r="M1681" s="19">
        <v>54738.76</v>
      </c>
      <c r="N1681" s="39">
        <v>70540</v>
      </c>
      <c r="O1681" s="40">
        <v>61479.88</v>
      </c>
      <c r="P1681" s="19">
        <v>60131</v>
      </c>
      <c r="Q1681" s="19">
        <v>62387.58</v>
      </c>
      <c r="R1681" s="39">
        <v>54938</v>
      </c>
      <c r="S1681" s="40">
        <v>61855</v>
      </c>
      <c r="T1681" s="19"/>
      <c r="U1681" s="19"/>
      <c r="V1681" s="39"/>
      <c r="W1681" s="40"/>
      <c r="X1681" s="19"/>
      <c r="Y1681" s="19"/>
      <c r="Z1681" s="39"/>
      <c r="AA1681" s="40"/>
      <c r="AB1681" s="19"/>
      <c r="AC1681" s="19"/>
      <c r="AD1681" s="47" t="s">
        <v>1603</v>
      </c>
      <c r="AE1681" s="26" t="s">
        <v>1636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1654</v>
      </c>
      <c r="B1682" s="37" t="s">
        <v>215</v>
      </c>
      <c r="C1682" s="38" t="s">
        <v>216</v>
      </c>
      <c r="D1682" s="24">
        <f t="shared" si="52"/>
        <v>35010.399999999994</v>
      </c>
      <c r="E1682" s="32">
        <f t="shared" si="53"/>
        <v>35010.399999999994</v>
      </c>
      <c r="F1682" s="28"/>
      <c r="G1682" s="29"/>
      <c r="H1682" s="22"/>
      <c r="I1682" s="22"/>
      <c r="J1682" s="41"/>
      <c r="K1682" s="42"/>
      <c r="L1682" s="22">
        <v>21271.599999999999</v>
      </c>
      <c r="M1682" s="22">
        <v>21271.599999999999</v>
      </c>
      <c r="N1682" s="41">
        <v>13738.8</v>
      </c>
      <c r="O1682" s="42">
        <v>13738.8</v>
      </c>
      <c r="P1682" s="19"/>
      <c r="Q1682" s="19"/>
      <c r="R1682" s="41"/>
      <c r="S1682" s="42"/>
      <c r="T1682" s="22"/>
      <c r="U1682" s="22"/>
      <c r="V1682" s="41"/>
      <c r="W1682" s="42"/>
      <c r="X1682" s="22"/>
      <c r="Y1682" s="22"/>
      <c r="Z1682" s="41"/>
      <c r="AA1682" s="42"/>
      <c r="AB1682" s="22"/>
      <c r="AC1682" s="22"/>
      <c r="AD1682" s="47" t="s">
        <v>1604</v>
      </c>
      <c r="AE1682" s="26" t="s">
        <v>1636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1654</v>
      </c>
      <c r="B1683" s="37" t="s">
        <v>217</v>
      </c>
      <c r="C1683" s="38" t="s">
        <v>218</v>
      </c>
      <c r="D1683" s="24">
        <f t="shared" si="52"/>
        <v>193733.4</v>
      </c>
      <c r="E1683" s="32">
        <f t="shared" si="53"/>
        <v>247025.00999999998</v>
      </c>
      <c r="F1683" s="28">
        <v>57064.4</v>
      </c>
      <c r="G1683" s="29">
        <v>71519.92</v>
      </c>
      <c r="H1683" s="19">
        <v>1014</v>
      </c>
      <c r="I1683" s="19">
        <v>17783.71</v>
      </c>
      <c r="J1683" s="39">
        <v>29569</v>
      </c>
      <c r="K1683" s="40">
        <v>28575.58</v>
      </c>
      <c r="L1683" s="19">
        <v>35120</v>
      </c>
      <c r="M1683" s="19">
        <v>23167.72</v>
      </c>
      <c r="N1683" s="39">
        <v>10869</v>
      </c>
      <c r="O1683" s="40">
        <v>38996.81</v>
      </c>
      <c r="P1683" s="22">
        <v>32997</v>
      </c>
      <c r="Q1683" s="22">
        <v>25206.65</v>
      </c>
      <c r="R1683" s="39">
        <v>27100</v>
      </c>
      <c r="S1683" s="40">
        <v>41774.620000000003</v>
      </c>
      <c r="T1683" s="19"/>
      <c r="U1683" s="19"/>
      <c r="V1683" s="39"/>
      <c r="W1683" s="40"/>
      <c r="X1683" s="19"/>
      <c r="Y1683" s="19"/>
      <c r="Z1683" s="39"/>
      <c r="AA1683" s="40"/>
      <c r="AB1683" s="19"/>
      <c r="AC1683" s="19"/>
      <c r="AD1683" s="47" t="s">
        <v>1605</v>
      </c>
      <c r="AE1683" s="26" t="s">
        <v>1636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1654</v>
      </c>
      <c r="B1684" s="37" t="s">
        <v>219</v>
      </c>
      <c r="C1684" s="38" t="s">
        <v>220</v>
      </c>
      <c r="D1684" s="24">
        <f t="shared" si="52"/>
        <v>41340</v>
      </c>
      <c r="E1684" s="32">
        <f t="shared" si="53"/>
        <v>41340</v>
      </c>
      <c r="F1684" s="28">
        <v>12800</v>
      </c>
      <c r="G1684" s="29">
        <v>12800</v>
      </c>
      <c r="H1684" s="22">
        <v>12700</v>
      </c>
      <c r="I1684" s="22">
        <v>12700</v>
      </c>
      <c r="J1684" s="41">
        <v>240</v>
      </c>
      <c r="K1684" s="42">
        <v>240</v>
      </c>
      <c r="L1684" s="22">
        <v>15600</v>
      </c>
      <c r="M1684" s="22">
        <v>15600</v>
      </c>
      <c r="N1684" s="41"/>
      <c r="O1684" s="42"/>
      <c r="P1684" s="19"/>
      <c r="Q1684" s="19"/>
      <c r="R1684" s="41"/>
      <c r="S1684" s="42"/>
      <c r="T1684" s="22"/>
      <c r="U1684" s="22"/>
      <c r="V1684" s="41"/>
      <c r="W1684" s="42"/>
      <c r="X1684" s="22"/>
      <c r="Y1684" s="22"/>
      <c r="Z1684" s="41"/>
      <c r="AA1684" s="42"/>
      <c r="AB1684" s="22"/>
      <c r="AC1684" s="22"/>
      <c r="AD1684" s="47" t="s">
        <v>1606</v>
      </c>
      <c r="AE1684" s="26" t="s">
        <v>1636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1654</v>
      </c>
      <c r="B1685" s="37" t="s">
        <v>221</v>
      </c>
      <c r="C1685" s="38" t="s">
        <v>222</v>
      </c>
      <c r="D1685" s="24">
        <f t="shared" si="52"/>
        <v>341169.77</v>
      </c>
      <c r="E1685" s="32">
        <f t="shared" si="53"/>
        <v>341169.77</v>
      </c>
      <c r="F1685" s="28">
        <v>42454.47</v>
      </c>
      <c r="G1685" s="29">
        <v>42454.47</v>
      </c>
      <c r="H1685" s="19">
        <v>49336.08</v>
      </c>
      <c r="I1685" s="19">
        <v>49336.08</v>
      </c>
      <c r="J1685" s="39">
        <v>44532.02</v>
      </c>
      <c r="K1685" s="40">
        <v>44532.02</v>
      </c>
      <c r="L1685" s="19">
        <v>47769.26</v>
      </c>
      <c r="M1685" s="19">
        <v>47769.26</v>
      </c>
      <c r="N1685" s="39">
        <v>56167.37</v>
      </c>
      <c r="O1685" s="40">
        <v>56167.37</v>
      </c>
      <c r="P1685" s="22">
        <v>46650.44</v>
      </c>
      <c r="Q1685" s="22">
        <v>46650.44</v>
      </c>
      <c r="R1685" s="39">
        <v>54260.13</v>
      </c>
      <c r="S1685" s="40">
        <v>54260.13</v>
      </c>
      <c r="T1685" s="19"/>
      <c r="U1685" s="19"/>
      <c r="V1685" s="39"/>
      <c r="W1685" s="40"/>
      <c r="X1685" s="19"/>
      <c r="Y1685" s="19"/>
      <c r="Z1685" s="39"/>
      <c r="AA1685" s="40"/>
      <c r="AB1685" s="19"/>
      <c r="AC1685" s="19"/>
      <c r="AD1685" s="47" t="s">
        <v>1607</v>
      </c>
      <c r="AE1685" s="26" t="s">
        <v>1636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1654</v>
      </c>
      <c r="B1686" s="37" t="s">
        <v>223</v>
      </c>
      <c r="C1686" s="38" t="s">
        <v>224</v>
      </c>
      <c r="D1686" s="24">
        <f t="shared" si="52"/>
        <v>79923</v>
      </c>
      <c r="E1686" s="32">
        <f t="shared" si="53"/>
        <v>79923</v>
      </c>
      <c r="F1686" s="28">
        <v>32104</v>
      </c>
      <c r="G1686" s="29">
        <v>32104</v>
      </c>
      <c r="H1686" s="19">
        <v>10264</v>
      </c>
      <c r="I1686" s="19">
        <v>10264</v>
      </c>
      <c r="J1686" s="39">
        <v>3895</v>
      </c>
      <c r="K1686" s="40">
        <v>3895</v>
      </c>
      <c r="L1686" s="19">
        <v>12675</v>
      </c>
      <c r="M1686" s="19">
        <v>12675</v>
      </c>
      <c r="N1686" s="39"/>
      <c r="O1686" s="40"/>
      <c r="P1686" s="19">
        <v>2800</v>
      </c>
      <c r="Q1686" s="19">
        <v>2800</v>
      </c>
      <c r="R1686" s="39">
        <v>18185</v>
      </c>
      <c r="S1686" s="40">
        <v>18185</v>
      </c>
      <c r="T1686" s="19"/>
      <c r="U1686" s="19"/>
      <c r="V1686" s="39"/>
      <c r="W1686" s="40"/>
      <c r="X1686" s="19"/>
      <c r="Y1686" s="19"/>
      <c r="Z1686" s="39"/>
      <c r="AA1686" s="40"/>
      <c r="AB1686" s="19"/>
      <c r="AC1686" s="19"/>
      <c r="AD1686" s="47" t="s">
        <v>1608</v>
      </c>
      <c r="AE1686" s="26" t="s">
        <v>1636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1654</v>
      </c>
      <c r="B1687" s="37" t="s">
        <v>225</v>
      </c>
      <c r="C1687" s="38" t="s">
        <v>226</v>
      </c>
      <c r="D1687" s="24">
        <f t="shared" si="52"/>
        <v>5908</v>
      </c>
      <c r="E1687" s="32">
        <f t="shared" si="53"/>
        <v>5908</v>
      </c>
      <c r="F1687" s="28"/>
      <c r="G1687" s="29"/>
      <c r="H1687" s="22"/>
      <c r="I1687" s="22"/>
      <c r="J1687" s="41"/>
      <c r="K1687" s="42"/>
      <c r="L1687" s="22">
        <v>4032</v>
      </c>
      <c r="M1687" s="22">
        <v>4032</v>
      </c>
      <c r="N1687" s="41">
        <v>1876</v>
      </c>
      <c r="O1687" s="42">
        <v>1876</v>
      </c>
      <c r="P1687" s="19"/>
      <c r="Q1687" s="19"/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1636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1654</v>
      </c>
      <c r="B1688" s="37" t="s">
        <v>227</v>
      </c>
      <c r="C1688" s="38" t="s">
        <v>228</v>
      </c>
      <c r="D1688" s="24">
        <f t="shared" si="52"/>
        <v>392680</v>
      </c>
      <c r="E1688" s="32">
        <f t="shared" si="53"/>
        <v>320736</v>
      </c>
      <c r="F1688" s="28">
        <v>90047</v>
      </c>
      <c r="G1688" s="29">
        <v>45735</v>
      </c>
      <c r="H1688" s="19">
        <v>0</v>
      </c>
      <c r="I1688" s="19">
        <v>14343</v>
      </c>
      <c r="J1688" s="39">
        <v>93083</v>
      </c>
      <c r="K1688" s="40">
        <v>82523</v>
      </c>
      <c r="L1688" s="19">
        <v>41290</v>
      </c>
      <c r="M1688" s="19">
        <v>27740</v>
      </c>
      <c r="N1688" s="39">
        <v>0</v>
      </c>
      <c r="O1688" s="40">
        <v>30540</v>
      </c>
      <c r="P1688" s="22">
        <v>35175</v>
      </c>
      <c r="Q1688" s="22">
        <v>26110</v>
      </c>
      <c r="R1688" s="39">
        <v>133085</v>
      </c>
      <c r="S1688" s="40">
        <v>93745</v>
      </c>
      <c r="T1688" s="19"/>
      <c r="U1688" s="19"/>
      <c r="V1688" s="39"/>
      <c r="W1688" s="40"/>
      <c r="X1688" s="19"/>
      <c r="Y1688" s="19"/>
      <c r="Z1688" s="39"/>
      <c r="AA1688" s="40"/>
      <c r="AB1688" s="19"/>
      <c r="AC1688" s="19"/>
      <c r="AD1688" s="47" t="s">
        <v>1610</v>
      </c>
      <c r="AE1688" s="26" t="s">
        <v>1636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1654</v>
      </c>
      <c r="B1689" s="37" t="s">
        <v>229</v>
      </c>
      <c r="C1689" s="38" t="s">
        <v>230</v>
      </c>
      <c r="D1689" s="24">
        <f t="shared" si="52"/>
        <v>397369</v>
      </c>
      <c r="E1689" s="32">
        <f t="shared" si="53"/>
        <v>459280.97000000003</v>
      </c>
      <c r="F1689" s="28">
        <v>55651</v>
      </c>
      <c r="G1689" s="29">
        <v>90279.85</v>
      </c>
      <c r="H1689" s="19">
        <v>33072</v>
      </c>
      <c r="I1689" s="19">
        <v>51031.25</v>
      </c>
      <c r="J1689" s="39">
        <v>53844</v>
      </c>
      <c r="K1689" s="40">
        <v>55414.35</v>
      </c>
      <c r="L1689" s="19">
        <v>40465</v>
      </c>
      <c r="M1689" s="19">
        <v>67978.77</v>
      </c>
      <c r="N1689" s="39">
        <v>103623</v>
      </c>
      <c r="O1689" s="40">
        <v>62097.3</v>
      </c>
      <c r="P1689" s="19">
        <v>32409</v>
      </c>
      <c r="Q1689" s="19">
        <v>54672.160000000003</v>
      </c>
      <c r="R1689" s="39">
        <v>78305</v>
      </c>
      <c r="S1689" s="40">
        <v>77807.289999999994</v>
      </c>
      <c r="T1689" s="19"/>
      <c r="U1689" s="19"/>
      <c r="V1689" s="39"/>
      <c r="W1689" s="40"/>
      <c r="X1689" s="19"/>
      <c r="Y1689" s="19"/>
      <c r="Z1689" s="39"/>
      <c r="AA1689" s="40"/>
      <c r="AB1689" s="19"/>
      <c r="AC1689" s="19"/>
      <c r="AD1689" s="47" t="s">
        <v>1611</v>
      </c>
      <c r="AE1689" s="26" t="s">
        <v>1636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1654</v>
      </c>
      <c r="B1690" s="37" t="s">
        <v>231</v>
      </c>
      <c r="C1690" s="38" t="s">
        <v>232</v>
      </c>
      <c r="D1690" s="24">
        <f t="shared" si="52"/>
        <v>109950</v>
      </c>
      <c r="E1690" s="32">
        <f t="shared" si="53"/>
        <v>109950</v>
      </c>
      <c r="F1690" s="28">
        <v>46340</v>
      </c>
      <c r="G1690" s="29">
        <v>46340</v>
      </c>
      <c r="H1690" s="19">
        <v>5460</v>
      </c>
      <c r="I1690" s="19">
        <v>5460</v>
      </c>
      <c r="J1690" s="39">
        <v>7530</v>
      </c>
      <c r="K1690" s="40">
        <v>7530</v>
      </c>
      <c r="L1690" s="19">
        <v>8825</v>
      </c>
      <c r="M1690" s="19">
        <v>8825</v>
      </c>
      <c r="N1690" s="39">
        <v>8980</v>
      </c>
      <c r="O1690" s="40">
        <v>8980</v>
      </c>
      <c r="P1690" s="19">
        <v>29495</v>
      </c>
      <c r="Q1690" s="19">
        <v>29495</v>
      </c>
      <c r="R1690" s="39">
        <v>3320</v>
      </c>
      <c r="S1690" s="40">
        <v>3320</v>
      </c>
      <c r="T1690" s="19"/>
      <c r="U1690" s="19"/>
      <c r="V1690" s="39"/>
      <c r="W1690" s="40"/>
      <c r="X1690" s="19"/>
      <c r="Y1690" s="19"/>
      <c r="Z1690" s="39"/>
      <c r="AA1690" s="40"/>
      <c r="AB1690" s="19"/>
      <c r="AC1690" s="19"/>
      <c r="AD1690" s="47" t="s">
        <v>1612</v>
      </c>
      <c r="AE1690" s="26" t="s">
        <v>1636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1654</v>
      </c>
      <c r="B1691" s="37" t="s">
        <v>233</v>
      </c>
      <c r="C1691" s="38" t="s">
        <v>234</v>
      </c>
      <c r="D1691" s="24">
        <f t="shared" si="52"/>
        <v>20250</v>
      </c>
      <c r="E1691" s="32">
        <f t="shared" si="53"/>
        <v>20250</v>
      </c>
      <c r="F1691" s="28">
        <v>5230</v>
      </c>
      <c r="G1691" s="29">
        <v>5230</v>
      </c>
      <c r="H1691" s="22">
        <v>2500</v>
      </c>
      <c r="I1691" s="22">
        <v>2500</v>
      </c>
      <c r="J1691" s="41">
        <v>1680</v>
      </c>
      <c r="K1691" s="42">
        <v>1680</v>
      </c>
      <c r="L1691" s="22">
        <v>8740</v>
      </c>
      <c r="M1691" s="22">
        <v>8740</v>
      </c>
      <c r="N1691" s="41">
        <v>2000</v>
      </c>
      <c r="O1691" s="42">
        <v>2000</v>
      </c>
      <c r="P1691" s="19">
        <v>100</v>
      </c>
      <c r="Q1691" s="19">
        <v>100</v>
      </c>
      <c r="R1691" s="41"/>
      <c r="S1691" s="42"/>
      <c r="T1691" s="22"/>
      <c r="U1691" s="22"/>
      <c r="V1691" s="41"/>
      <c r="W1691" s="42"/>
      <c r="X1691" s="22"/>
      <c r="Y1691" s="22"/>
      <c r="Z1691" s="41"/>
      <c r="AA1691" s="42"/>
      <c r="AB1691" s="22"/>
      <c r="AC1691" s="22"/>
      <c r="AD1691" s="47" t="s">
        <v>1613</v>
      </c>
      <c r="AE1691" s="26" t="s">
        <v>1636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1654</v>
      </c>
      <c r="B1692" s="37" t="s">
        <v>235</v>
      </c>
      <c r="C1692" s="38" t="s">
        <v>236</v>
      </c>
      <c r="D1692" s="24">
        <f t="shared" si="52"/>
        <v>23250</v>
      </c>
      <c r="E1692" s="32">
        <f t="shared" si="53"/>
        <v>23250</v>
      </c>
      <c r="F1692" s="28">
        <v>3750</v>
      </c>
      <c r="G1692" s="29">
        <v>3750</v>
      </c>
      <c r="H1692" s="19">
        <v>3750</v>
      </c>
      <c r="I1692" s="19">
        <v>3750</v>
      </c>
      <c r="J1692" s="39">
        <v>3750</v>
      </c>
      <c r="K1692" s="40">
        <v>3750</v>
      </c>
      <c r="L1692" s="19">
        <v>3750</v>
      </c>
      <c r="M1692" s="19">
        <v>3750</v>
      </c>
      <c r="N1692" s="39">
        <v>3750</v>
      </c>
      <c r="O1692" s="40">
        <v>3750</v>
      </c>
      <c r="P1692" s="22">
        <v>3750</v>
      </c>
      <c r="Q1692" s="22">
        <v>3750</v>
      </c>
      <c r="R1692" s="39">
        <v>750</v>
      </c>
      <c r="S1692" s="40">
        <v>750</v>
      </c>
      <c r="T1692" s="19"/>
      <c r="U1692" s="19"/>
      <c r="V1692" s="39"/>
      <c r="W1692" s="40"/>
      <c r="X1692" s="19"/>
      <c r="Y1692" s="19"/>
      <c r="Z1692" s="39"/>
      <c r="AA1692" s="40"/>
      <c r="AB1692" s="19"/>
      <c r="AC1692" s="19"/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1654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1654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1654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1654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1654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1654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1654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>
        <v>0</v>
      </c>
      <c r="S1699" s="40">
        <v>0</v>
      </c>
      <c r="T1699" s="19"/>
      <c r="U1699" s="19"/>
      <c r="V1699" s="39"/>
      <c r="W1699" s="40"/>
      <c r="X1699" s="19"/>
      <c r="Y1699" s="19"/>
      <c r="Z1699" s="39"/>
      <c r="AA1699" s="40"/>
      <c r="AB1699" s="19"/>
      <c r="AC1699" s="19"/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1654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1654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300045.12</v>
      </c>
      <c r="F1701" s="28">
        <v>0</v>
      </c>
      <c r="G1701" s="29">
        <v>43259.92</v>
      </c>
      <c r="H1701" s="19">
        <v>0</v>
      </c>
      <c r="I1701" s="19">
        <v>43259.92</v>
      </c>
      <c r="J1701" s="39">
        <v>0</v>
      </c>
      <c r="K1701" s="40">
        <v>43258.92</v>
      </c>
      <c r="L1701" s="19">
        <v>0</v>
      </c>
      <c r="M1701" s="19">
        <v>42566.59</v>
      </c>
      <c r="N1701" s="39">
        <v>0</v>
      </c>
      <c r="O1701" s="40">
        <v>42566.59</v>
      </c>
      <c r="P1701" s="22">
        <v>0</v>
      </c>
      <c r="Q1701" s="22">
        <v>42566.59</v>
      </c>
      <c r="R1701" s="39">
        <v>0</v>
      </c>
      <c r="S1701" s="40">
        <v>42566.59</v>
      </c>
      <c r="T1701" s="19"/>
      <c r="U1701" s="19"/>
      <c r="V1701" s="39"/>
      <c r="W1701" s="40"/>
      <c r="X1701" s="19"/>
      <c r="Y1701" s="19"/>
      <c r="Z1701" s="39"/>
      <c r="AA1701" s="40"/>
      <c r="AB1701" s="19"/>
      <c r="AC1701" s="19"/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1654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>
        <v>0</v>
      </c>
      <c r="S1702" s="40">
        <v>0</v>
      </c>
      <c r="T1702" s="19"/>
      <c r="U1702" s="19"/>
      <c r="V1702" s="39"/>
      <c r="W1702" s="40"/>
      <c r="X1702" s="19"/>
      <c r="Y1702" s="19"/>
      <c r="Z1702" s="39"/>
      <c r="AA1702" s="40"/>
      <c r="AB1702" s="19"/>
      <c r="AC1702" s="19"/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1654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1654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427641.68999999994</v>
      </c>
      <c r="F1704" s="28">
        <v>0</v>
      </c>
      <c r="G1704" s="29">
        <v>61091.67</v>
      </c>
      <c r="H1704" s="19">
        <v>0</v>
      </c>
      <c r="I1704" s="19">
        <v>61091.67</v>
      </c>
      <c r="J1704" s="39">
        <v>0</v>
      </c>
      <c r="K1704" s="40">
        <v>61091.67</v>
      </c>
      <c r="L1704" s="19">
        <v>0</v>
      </c>
      <c r="M1704" s="19">
        <v>61091.67</v>
      </c>
      <c r="N1704" s="39">
        <v>0</v>
      </c>
      <c r="O1704" s="40">
        <v>61091.67</v>
      </c>
      <c r="P1704" s="22">
        <v>0</v>
      </c>
      <c r="Q1704" s="22">
        <v>61091.67</v>
      </c>
      <c r="R1704" s="39">
        <v>0</v>
      </c>
      <c r="S1704" s="40">
        <v>61091.67</v>
      </c>
      <c r="T1704" s="19"/>
      <c r="U1704" s="19"/>
      <c r="V1704" s="39"/>
      <c r="W1704" s="40"/>
      <c r="X1704" s="19"/>
      <c r="Y1704" s="19"/>
      <c r="Z1704" s="39"/>
      <c r="AA1704" s="40"/>
      <c r="AB1704" s="19"/>
      <c r="AC1704" s="19"/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1654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>
        <v>0</v>
      </c>
      <c r="S1705" s="42">
        <v>0</v>
      </c>
      <c r="T1705" s="22"/>
      <c r="U1705" s="22"/>
      <c r="V1705" s="41"/>
      <c r="W1705" s="42"/>
      <c r="X1705" s="22"/>
      <c r="Y1705" s="22"/>
      <c r="Z1705" s="41"/>
      <c r="AA1705" s="42"/>
      <c r="AB1705" s="22"/>
      <c r="AC1705" s="22"/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1654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1654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46739.909999999996</v>
      </c>
      <c r="F1707" s="28">
        <v>0</v>
      </c>
      <c r="G1707" s="29">
        <v>6677.13</v>
      </c>
      <c r="H1707" s="22">
        <v>0</v>
      </c>
      <c r="I1707" s="22">
        <v>6677.13</v>
      </c>
      <c r="J1707" s="41">
        <v>0</v>
      </c>
      <c r="K1707" s="42">
        <v>6677.13</v>
      </c>
      <c r="L1707" s="22">
        <v>0</v>
      </c>
      <c r="M1707" s="22">
        <v>6677.13</v>
      </c>
      <c r="N1707" s="41">
        <v>0</v>
      </c>
      <c r="O1707" s="42">
        <v>6677.13</v>
      </c>
      <c r="P1707" s="22">
        <v>0</v>
      </c>
      <c r="Q1707" s="22">
        <v>6677.13</v>
      </c>
      <c r="R1707" s="41">
        <v>0</v>
      </c>
      <c r="S1707" s="42">
        <v>6677.13</v>
      </c>
      <c r="T1707" s="22"/>
      <c r="U1707" s="22"/>
      <c r="V1707" s="41"/>
      <c r="W1707" s="42"/>
      <c r="X1707" s="22"/>
      <c r="Y1707" s="22"/>
      <c r="Z1707" s="41"/>
      <c r="AA1707" s="42"/>
      <c r="AB1707" s="22"/>
      <c r="AC1707" s="22"/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1654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1654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1654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1654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>
        <v>0</v>
      </c>
      <c r="S1711" s="42">
        <v>0</v>
      </c>
      <c r="T1711" s="22"/>
      <c r="U1711" s="22"/>
      <c r="V1711" s="41"/>
      <c r="W1711" s="42"/>
      <c r="X1711" s="22"/>
      <c r="Y1711" s="22"/>
      <c r="Z1711" s="41"/>
      <c r="AA1711" s="42"/>
      <c r="AB1711" s="22"/>
      <c r="AC1711" s="22"/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1654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>
        <v>0</v>
      </c>
      <c r="S1712" s="40">
        <v>0</v>
      </c>
      <c r="T1712" s="19"/>
      <c r="U1712" s="19"/>
      <c r="V1712" s="39"/>
      <c r="W1712" s="40"/>
      <c r="X1712" s="19"/>
      <c r="Y1712" s="19"/>
      <c r="Z1712" s="39"/>
      <c r="AA1712" s="40"/>
      <c r="AB1712" s="19"/>
      <c r="AC1712" s="19"/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1654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/>
      <c r="G1713" s="29"/>
      <c r="H1713" s="19"/>
      <c r="I1713" s="19"/>
      <c r="J1713" s="39"/>
      <c r="K1713" s="40"/>
      <c r="L1713" s="19"/>
      <c r="M1713" s="19"/>
      <c r="N1713" s="39"/>
      <c r="O1713" s="40"/>
      <c r="P1713" s="19"/>
      <c r="Q1713" s="19"/>
      <c r="R1713" s="39"/>
      <c r="S1713" s="40"/>
      <c r="T1713" s="19"/>
      <c r="U1713" s="19"/>
      <c r="V1713" s="39"/>
      <c r="W1713" s="40"/>
      <c r="X1713" s="19"/>
      <c r="Y1713" s="19"/>
      <c r="Z1713" s="39"/>
      <c r="AA1713" s="40"/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1654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/>
      <c r="G1714" s="29"/>
      <c r="H1714" s="22"/>
      <c r="I1714" s="22"/>
      <c r="J1714" s="41"/>
      <c r="K1714" s="42"/>
      <c r="L1714" s="22"/>
      <c r="M1714" s="22"/>
      <c r="N1714" s="41"/>
      <c r="O1714" s="42"/>
      <c r="P1714" s="19"/>
      <c r="Q1714" s="19"/>
      <c r="R1714" s="41"/>
      <c r="S1714" s="42"/>
      <c r="T1714" s="22"/>
      <c r="U1714" s="22"/>
      <c r="V1714" s="41"/>
      <c r="W1714" s="42"/>
      <c r="X1714" s="22"/>
      <c r="Y1714" s="22"/>
      <c r="Z1714" s="41"/>
      <c r="AA1714" s="42"/>
      <c r="AB1714" s="22"/>
      <c r="AC1714" s="22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1654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1654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>
        <v>0</v>
      </c>
      <c r="S1716" s="42">
        <v>0</v>
      </c>
      <c r="T1716" s="22"/>
      <c r="U1716" s="22"/>
      <c r="V1716" s="41"/>
      <c r="W1716" s="42"/>
      <c r="X1716" s="22"/>
      <c r="Y1716" s="22"/>
      <c r="Z1716" s="41"/>
      <c r="AA1716" s="42"/>
      <c r="AB1716" s="22"/>
      <c r="AC1716" s="22"/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1654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1654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1654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1654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1654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1654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1654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2061.08</v>
      </c>
      <c r="F1723" s="28">
        <v>0</v>
      </c>
      <c r="G1723" s="29">
        <v>294.44</v>
      </c>
      <c r="H1723" s="22">
        <v>0</v>
      </c>
      <c r="I1723" s="22">
        <v>294.44</v>
      </c>
      <c r="J1723" s="41">
        <v>0</v>
      </c>
      <c r="K1723" s="42">
        <v>294.44</v>
      </c>
      <c r="L1723" s="22">
        <v>0</v>
      </c>
      <c r="M1723" s="22">
        <v>294.44</v>
      </c>
      <c r="N1723" s="41">
        <v>0</v>
      </c>
      <c r="O1723" s="42">
        <v>294.44</v>
      </c>
      <c r="P1723" s="22">
        <v>0</v>
      </c>
      <c r="Q1723" s="22">
        <v>294.44</v>
      </c>
      <c r="R1723" s="41">
        <v>0</v>
      </c>
      <c r="S1723" s="42">
        <v>294.44</v>
      </c>
      <c r="T1723" s="22"/>
      <c r="U1723" s="22"/>
      <c r="V1723" s="41"/>
      <c r="W1723" s="42"/>
      <c r="X1723" s="22"/>
      <c r="Y1723" s="22"/>
      <c r="Z1723" s="41"/>
      <c r="AA1723" s="42"/>
      <c r="AB1723" s="22"/>
      <c r="AC1723" s="22"/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1654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>
        <v>0</v>
      </c>
      <c r="S1724" s="40">
        <v>0</v>
      </c>
      <c r="T1724" s="19"/>
      <c r="U1724" s="19"/>
      <c r="V1724" s="39"/>
      <c r="W1724" s="40"/>
      <c r="X1724" s="19"/>
      <c r="Y1724" s="19"/>
      <c r="Z1724" s="39"/>
      <c r="AA1724" s="40"/>
      <c r="AB1724" s="19"/>
      <c r="AC1724" s="19"/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1654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0</v>
      </c>
      <c r="F1725" s="28"/>
      <c r="G1725" s="29"/>
      <c r="H1725" s="19"/>
      <c r="I1725" s="19"/>
      <c r="J1725" s="39"/>
      <c r="K1725" s="40"/>
      <c r="L1725" s="19"/>
      <c r="M1725" s="19"/>
      <c r="N1725" s="39"/>
      <c r="O1725" s="40"/>
      <c r="P1725" s="19"/>
      <c r="Q1725" s="19"/>
      <c r="R1725" s="39"/>
      <c r="S1725" s="40"/>
      <c r="T1725" s="19"/>
      <c r="U1725" s="19"/>
      <c r="V1725" s="39"/>
      <c r="W1725" s="40"/>
      <c r="X1725" s="19"/>
      <c r="Y1725" s="19"/>
      <c r="Z1725" s="39"/>
      <c r="AA1725" s="40"/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1654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/>
      <c r="G1726" s="29"/>
      <c r="H1726" s="22"/>
      <c r="I1726" s="22"/>
      <c r="J1726" s="41"/>
      <c r="K1726" s="42"/>
      <c r="L1726" s="22"/>
      <c r="M1726" s="22"/>
      <c r="N1726" s="41"/>
      <c r="O1726" s="42"/>
      <c r="P1726" s="19"/>
      <c r="Q1726" s="19"/>
      <c r="R1726" s="41"/>
      <c r="S1726" s="42"/>
      <c r="T1726" s="22"/>
      <c r="U1726" s="22"/>
      <c r="V1726" s="41"/>
      <c r="W1726" s="42"/>
      <c r="X1726" s="22"/>
      <c r="Y1726" s="22"/>
      <c r="Z1726" s="41"/>
      <c r="AA1726" s="42"/>
      <c r="AB1726" s="22"/>
      <c r="AC1726" s="22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1654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1654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35508.689999999995</v>
      </c>
      <c r="F1728" s="28">
        <v>0</v>
      </c>
      <c r="G1728" s="29">
        <v>5072.67</v>
      </c>
      <c r="H1728" s="22">
        <v>0</v>
      </c>
      <c r="I1728" s="22">
        <v>5072.67</v>
      </c>
      <c r="J1728" s="41">
        <v>0</v>
      </c>
      <c r="K1728" s="42">
        <v>5072.67</v>
      </c>
      <c r="L1728" s="22">
        <v>0</v>
      </c>
      <c r="M1728" s="22">
        <v>5072.67</v>
      </c>
      <c r="N1728" s="41">
        <v>0</v>
      </c>
      <c r="O1728" s="42">
        <v>5072.67</v>
      </c>
      <c r="P1728" s="19">
        <v>0</v>
      </c>
      <c r="Q1728" s="19">
        <v>5072.67</v>
      </c>
      <c r="R1728" s="41">
        <v>0</v>
      </c>
      <c r="S1728" s="42">
        <v>5072.67</v>
      </c>
      <c r="T1728" s="22"/>
      <c r="U1728" s="22"/>
      <c r="V1728" s="41"/>
      <c r="W1728" s="42"/>
      <c r="X1728" s="22"/>
      <c r="Y1728" s="22"/>
      <c r="Z1728" s="41"/>
      <c r="AA1728" s="42"/>
      <c r="AB1728" s="22"/>
      <c r="AC1728" s="22"/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1654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>
        <v>0</v>
      </c>
      <c r="S1729" s="40">
        <v>0</v>
      </c>
      <c r="T1729" s="19"/>
      <c r="U1729" s="19"/>
      <c r="V1729" s="39"/>
      <c r="W1729" s="40"/>
      <c r="X1729" s="19"/>
      <c r="Y1729" s="19"/>
      <c r="Z1729" s="39"/>
      <c r="AA1729" s="40"/>
      <c r="AB1729" s="19"/>
      <c r="AC1729" s="19"/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1654</v>
      </c>
      <c r="B1730" s="37" t="s">
        <v>311</v>
      </c>
      <c r="C1730" s="38" t="s">
        <v>312</v>
      </c>
      <c r="D1730" s="24">
        <f t="shared" si="52"/>
        <v>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>
        <v>0</v>
      </c>
      <c r="S1730" s="40">
        <v>0</v>
      </c>
      <c r="T1730" s="19"/>
      <c r="U1730" s="19"/>
      <c r="V1730" s="39"/>
      <c r="W1730" s="40"/>
      <c r="X1730" s="19"/>
      <c r="Y1730" s="19"/>
      <c r="Z1730" s="39"/>
      <c r="AA1730" s="40"/>
      <c r="AB1730" s="19"/>
      <c r="AC1730" s="19"/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1654</v>
      </c>
      <c r="B1731" s="37" t="s">
        <v>313</v>
      </c>
      <c r="C1731" s="38" t="s">
        <v>314</v>
      </c>
      <c r="D1731" s="24">
        <f t="shared" si="52"/>
        <v>490000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490000</v>
      </c>
      <c r="O1731" s="40">
        <v>0</v>
      </c>
      <c r="P1731" s="19">
        <v>0</v>
      </c>
      <c r="Q1731" s="19">
        <v>0</v>
      </c>
      <c r="R1731" s="39">
        <v>0</v>
      </c>
      <c r="S1731" s="40">
        <v>0</v>
      </c>
      <c r="T1731" s="19"/>
      <c r="U1731" s="19"/>
      <c r="V1731" s="39"/>
      <c r="W1731" s="40"/>
      <c r="X1731" s="19"/>
      <c r="Y1731" s="19"/>
      <c r="Z1731" s="39"/>
      <c r="AA1731" s="40"/>
      <c r="AB1731" s="19"/>
      <c r="AC1731" s="19"/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1654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>
        <v>0</v>
      </c>
      <c r="S1732" s="42">
        <v>0</v>
      </c>
      <c r="T1732" s="22"/>
      <c r="U1732" s="22"/>
      <c r="V1732" s="41"/>
      <c r="W1732" s="42"/>
      <c r="X1732" s="22"/>
      <c r="Y1732" s="22"/>
      <c r="Z1732" s="41"/>
      <c r="AA1732" s="42"/>
      <c r="AB1732" s="22"/>
      <c r="AC1732" s="22"/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1654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1654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1654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>
        <v>0</v>
      </c>
      <c r="S1735" s="40">
        <v>0</v>
      </c>
      <c r="T1735" s="19"/>
      <c r="U1735" s="19"/>
      <c r="V1735" s="39"/>
      <c r="W1735" s="40"/>
      <c r="X1735" s="19"/>
      <c r="Y1735" s="19"/>
      <c r="Z1735" s="39"/>
      <c r="AA1735" s="40"/>
      <c r="AB1735" s="19"/>
      <c r="AC1735" s="19"/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1654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/>
      <c r="G1736" s="29"/>
      <c r="H1736" s="19"/>
      <c r="I1736" s="19"/>
      <c r="J1736" s="39"/>
      <c r="K1736" s="40"/>
      <c r="L1736" s="19"/>
      <c r="M1736" s="19"/>
      <c r="N1736" s="39"/>
      <c r="O1736" s="40"/>
      <c r="P1736" s="19"/>
      <c r="Q1736" s="19"/>
      <c r="R1736" s="39"/>
      <c r="S1736" s="40"/>
      <c r="T1736" s="19"/>
      <c r="U1736" s="19"/>
      <c r="V1736" s="39"/>
      <c r="W1736" s="40"/>
      <c r="X1736" s="19"/>
      <c r="Y1736" s="19"/>
      <c r="Z1736" s="39"/>
      <c r="AA1736" s="40"/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1654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>
        <v>0</v>
      </c>
      <c r="S1737" s="40">
        <v>0</v>
      </c>
      <c r="T1737" s="19"/>
      <c r="U1737" s="19"/>
      <c r="V1737" s="39"/>
      <c r="W1737" s="40"/>
      <c r="X1737" s="19"/>
      <c r="Y1737" s="19"/>
      <c r="Z1737" s="39"/>
      <c r="AA1737" s="40"/>
      <c r="AB1737" s="19"/>
      <c r="AC1737" s="19"/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1654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43647.310000000005</v>
      </c>
      <c r="F1738" s="28">
        <v>0</v>
      </c>
      <c r="G1738" s="29">
        <v>6235.33</v>
      </c>
      <c r="H1738" s="19">
        <v>0</v>
      </c>
      <c r="I1738" s="19">
        <v>6235.33</v>
      </c>
      <c r="J1738" s="39">
        <v>0</v>
      </c>
      <c r="K1738" s="40">
        <v>6235.33</v>
      </c>
      <c r="L1738" s="19">
        <v>0</v>
      </c>
      <c r="M1738" s="19">
        <v>6235.33</v>
      </c>
      <c r="N1738" s="39">
        <v>0</v>
      </c>
      <c r="O1738" s="40">
        <v>6235.33</v>
      </c>
      <c r="P1738" s="19">
        <v>0</v>
      </c>
      <c r="Q1738" s="19">
        <v>6235.33</v>
      </c>
      <c r="R1738" s="39">
        <v>0</v>
      </c>
      <c r="S1738" s="40">
        <v>6235.33</v>
      </c>
      <c r="T1738" s="19"/>
      <c r="U1738" s="19"/>
      <c r="V1738" s="39"/>
      <c r="W1738" s="40"/>
      <c r="X1738" s="19"/>
      <c r="Y1738" s="19"/>
      <c r="Z1738" s="39"/>
      <c r="AA1738" s="40"/>
      <c r="AB1738" s="19"/>
      <c r="AC1738" s="19"/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1654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156261.42000000001</v>
      </c>
      <c r="F1739" s="28">
        <v>0</v>
      </c>
      <c r="G1739" s="29">
        <v>22323.06</v>
      </c>
      <c r="H1739" s="19">
        <v>0</v>
      </c>
      <c r="I1739" s="19">
        <v>22323.06</v>
      </c>
      <c r="J1739" s="39">
        <v>0</v>
      </c>
      <c r="K1739" s="40">
        <v>22323.06</v>
      </c>
      <c r="L1739" s="19">
        <v>0</v>
      </c>
      <c r="M1739" s="19">
        <v>22323.06</v>
      </c>
      <c r="N1739" s="39">
        <v>0</v>
      </c>
      <c r="O1739" s="40">
        <v>22323.06</v>
      </c>
      <c r="P1739" s="19">
        <v>0</v>
      </c>
      <c r="Q1739" s="19">
        <v>22323.06</v>
      </c>
      <c r="R1739" s="39">
        <v>0</v>
      </c>
      <c r="S1739" s="40">
        <v>22323.06</v>
      </c>
      <c r="T1739" s="19"/>
      <c r="U1739" s="19"/>
      <c r="V1739" s="39"/>
      <c r="W1739" s="40"/>
      <c r="X1739" s="19"/>
      <c r="Y1739" s="19"/>
      <c r="Z1739" s="39"/>
      <c r="AA1739" s="40"/>
      <c r="AB1739" s="19"/>
      <c r="AC1739" s="19"/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1654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43741.36</v>
      </c>
      <c r="F1740" s="28">
        <v>0</v>
      </c>
      <c r="G1740" s="29">
        <v>5782.1</v>
      </c>
      <c r="H1740" s="19">
        <v>0</v>
      </c>
      <c r="I1740" s="19">
        <v>5782.1</v>
      </c>
      <c r="J1740" s="39">
        <v>0</v>
      </c>
      <c r="K1740" s="40">
        <v>5782.1</v>
      </c>
      <c r="L1740" s="19">
        <v>0</v>
      </c>
      <c r="M1740" s="19">
        <v>5782.1</v>
      </c>
      <c r="N1740" s="39">
        <v>0</v>
      </c>
      <c r="O1740" s="40">
        <v>5782.1</v>
      </c>
      <c r="P1740" s="19">
        <v>0</v>
      </c>
      <c r="Q1740" s="19">
        <v>7415.43</v>
      </c>
      <c r="R1740" s="39">
        <v>0</v>
      </c>
      <c r="S1740" s="40">
        <v>7415.43</v>
      </c>
      <c r="T1740" s="19"/>
      <c r="U1740" s="19"/>
      <c r="V1740" s="39"/>
      <c r="W1740" s="40"/>
      <c r="X1740" s="19"/>
      <c r="Y1740" s="19"/>
      <c r="Z1740" s="39"/>
      <c r="AA1740" s="40"/>
      <c r="AB1740" s="19"/>
      <c r="AC1740" s="19"/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1654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41120.380000000005</v>
      </c>
      <c r="F1741" s="28">
        <v>0</v>
      </c>
      <c r="G1741" s="29">
        <v>5874.34</v>
      </c>
      <c r="H1741" s="22">
        <v>0</v>
      </c>
      <c r="I1741" s="22">
        <v>5874.34</v>
      </c>
      <c r="J1741" s="41">
        <v>0</v>
      </c>
      <c r="K1741" s="42">
        <v>5874.34</v>
      </c>
      <c r="L1741" s="22">
        <v>0</v>
      </c>
      <c r="M1741" s="22">
        <v>5874.34</v>
      </c>
      <c r="N1741" s="41">
        <v>0</v>
      </c>
      <c r="O1741" s="42">
        <v>5874.34</v>
      </c>
      <c r="P1741" s="19">
        <v>0</v>
      </c>
      <c r="Q1741" s="19">
        <v>5874.34</v>
      </c>
      <c r="R1741" s="41">
        <v>0</v>
      </c>
      <c r="S1741" s="42">
        <v>5874.34</v>
      </c>
      <c r="T1741" s="22"/>
      <c r="U1741" s="22"/>
      <c r="V1741" s="41"/>
      <c r="W1741" s="42"/>
      <c r="X1741" s="22"/>
      <c r="Y1741" s="22"/>
      <c r="Z1741" s="41"/>
      <c r="AA1741" s="42"/>
      <c r="AB1741" s="22"/>
      <c r="AC1741" s="22"/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1654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1654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1654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83027.77</v>
      </c>
      <c r="F1744" s="28">
        <v>0</v>
      </c>
      <c r="G1744" s="29">
        <v>11861.11</v>
      </c>
      <c r="H1744" s="19">
        <v>0</v>
      </c>
      <c r="I1744" s="19">
        <v>11861.11</v>
      </c>
      <c r="J1744" s="39">
        <v>0</v>
      </c>
      <c r="K1744" s="40">
        <v>11861.11</v>
      </c>
      <c r="L1744" s="19">
        <v>0</v>
      </c>
      <c r="M1744" s="19">
        <v>11861.11</v>
      </c>
      <c r="N1744" s="39">
        <v>0</v>
      </c>
      <c r="O1744" s="40">
        <v>11861.11</v>
      </c>
      <c r="P1744" s="19">
        <v>0</v>
      </c>
      <c r="Q1744" s="19">
        <v>11861.11</v>
      </c>
      <c r="R1744" s="39">
        <v>0</v>
      </c>
      <c r="S1744" s="40">
        <v>11861.11</v>
      </c>
      <c r="T1744" s="19"/>
      <c r="U1744" s="19"/>
      <c r="V1744" s="39"/>
      <c r="W1744" s="40"/>
      <c r="X1744" s="19"/>
      <c r="Y1744" s="19"/>
      <c r="Z1744" s="39"/>
      <c r="AA1744" s="40"/>
      <c r="AB1744" s="19"/>
      <c r="AC1744" s="19"/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1654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0</v>
      </c>
      <c r="F1745" s="28"/>
      <c r="G1745" s="29"/>
      <c r="H1745" s="19"/>
      <c r="I1745" s="19"/>
      <c r="J1745" s="39"/>
      <c r="K1745" s="40"/>
      <c r="L1745" s="19"/>
      <c r="M1745" s="19"/>
      <c r="N1745" s="39"/>
      <c r="O1745" s="40"/>
      <c r="P1745" s="19"/>
      <c r="Q1745" s="19"/>
      <c r="R1745" s="39"/>
      <c r="S1745" s="40"/>
      <c r="T1745" s="19"/>
      <c r="U1745" s="19"/>
      <c r="V1745" s="39"/>
      <c r="W1745" s="40"/>
      <c r="X1745" s="19"/>
      <c r="Y1745" s="19"/>
      <c r="Z1745" s="39"/>
      <c r="AA1745" s="40"/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1654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30201.079999999994</v>
      </c>
      <c r="F1746" s="28">
        <v>0</v>
      </c>
      <c r="G1746" s="29">
        <v>4314.4399999999996</v>
      </c>
      <c r="H1746" s="19">
        <v>0</v>
      </c>
      <c r="I1746" s="19">
        <v>4314.4399999999996</v>
      </c>
      <c r="J1746" s="39">
        <v>0</v>
      </c>
      <c r="K1746" s="40">
        <v>4314.4399999999996</v>
      </c>
      <c r="L1746" s="19">
        <v>0</v>
      </c>
      <c r="M1746" s="19">
        <v>4314.4399999999996</v>
      </c>
      <c r="N1746" s="39">
        <v>0</v>
      </c>
      <c r="O1746" s="40">
        <v>4314.4399999999996</v>
      </c>
      <c r="P1746" s="19">
        <v>0</v>
      </c>
      <c r="Q1746" s="19">
        <v>4314.4399999999996</v>
      </c>
      <c r="R1746" s="39">
        <v>0</v>
      </c>
      <c r="S1746" s="40">
        <v>4314.4399999999996</v>
      </c>
      <c r="T1746" s="19"/>
      <c r="U1746" s="19"/>
      <c r="V1746" s="39"/>
      <c r="W1746" s="40"/>
      <c r="X1746" s="19"/>
      <c r="Y1746" s="19"/>
      <c r="Z1746" s="39"/>
      <c r="AA1746" s="40"/>
      <c r="AB1746" s="19"/>
      <c r="AC1746" s="19"/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1654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1654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1654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>
        <v>0</v>
      </c>
      <c r="G1749" s="29">
        <v>0</v>
      </c>
      <c r="H1749" s="19">
        <v>0</v>
      </c>
      <c r="I1749" s="19">
        <v>0</v>
      </c>
      <c r="J1749" s="39">
        <v>0</v>
      </c>
      <c r="K1749" s="40">
        <v>0</v>
      </c>
      <c r="L1749" s="19">
        <v>0</v>
      </c>
      <c r="M1749" s="19">
        <v>0</v>
      </c>
      <c r="N1749" s="39">
        <v>0</v>
      </c>
      <c r="O1749" s="40">
        <v>0</v>
      </c>
      <c r="P1749" s="22">
        <v>0</v>
      </c>
      <c r="Q1749" s="22">
        <v>0</v>
      </c>
      <c r="R1749" s="39">
        <v>0</v>
      </c>
      <c r="S1749" s="40">
        <v>0</v>
      </c>
      <c r="T1749" s="19"/>
      <c r="U1749" s="19"/>
      <c r="V1749" s="39"/>
      <c r="W1749" s="40"/>
      <c r="X1749" s="19"/>
      <c r="Y1749" s="19"/>
      <c r="Z1749" s="39"/>
      <c r="AA1749" s="40"/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1654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1654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13708.31</v>
      </c>
      <c r="F1751" s="28">
        <v>0</v>
      </c>
      <c r="G1751" s="29">
        <v>1958.33</v>
      </c>
      <c r="H1751" s="19">
        <v>0</v>
      </c>
      <c r="I1751" s="19">
        <v>1958.33</v>
      </c>
      <c r="J1751" s="39">
        <v>0</v>
      </c>
      <c r="K1751" s="40">
        <v>1958.33</v>
      </c>
      <c r="L1751" s="19">
        <v>0</v>
      </c>
      <c r="M1751" s="19">
        <v>1958.33</v>
      </c>
      <c r="N1751" s="39">
        <v>0</v>
      </c>
      <c r="O1751" s="40">
        <v>1958.33</v>
      </c>
      <c r="P1751" s="22">
        <v>0</v>
      </c>
      <c r="Q1751" s="22">
        <v>1958.33</v>
      </c>
      <c r="R1751" s="39">
        <v>0</v>
      </c>
      <c r="S1751" s="40">
        <v>1958.33</v>
      </c>
      <c r="T1751" s="19"/>
      <c r="U1751" s="19"/>
      <c r="V1751" s="39"/>
      <c r="W1751" s="40"/>
      <c r="X1751" s="19"/>
      <c r="Y1751" s="19"/>
      <c r="Z1751" s="39"/>
      <c r="AA1751" s="40"/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1654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>
        <v>0</v>
      </c>
      <c r="S1752" s="40">
        <v>0</v>
      </c>
      <c r="T1752" s="19"/>
      <c r="U1752" s="19"/>
      <c r="V1752" s="39"/>
      <c r="W1752" s="40"/>
      <c r="X1752" s="19"/>
      <c r="Y1752" s="19"/>
      <c r="Z1752" s="39"/>
      <c r="AA1752" s="40"/>
      <c r="AB1752" s="19"/>
      <c r="AC1752" s="19"/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1654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1654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>
        <v>0</v>
      </c>
      <c r="S1754" s="40">
        <v>0</v>
      </c>
      <c r="T1754" s="19"/>
      <c r="U1754" s="19"/>
      <c r="V1754" s="39"/>
      <c r="W1754" s="40"/>
      <c r="X1754" s="19"/>
      <c r="Y1754" s="19"/>
      <c r="Z1754" s="39"/>
      <c r="AA1754" s="40"/>
      <c r="AB1754" s="19"/>
      <c r="AC1754" s="19"/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1654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>
        <v>0</v>
      </c>
      <c r="G1755" s="29">
        <v>0</v>
      </c>
      <c r="H1755" s="19">
        <v>0</v>
      </c>
      <c r="I1755" s="19">
        <v>0</v>
      </c>
      <c r="J1755" s="39">
        <v>0</v>
      </c>
      <c r="K1755" s="40">
        <v>0</v>
      </c>
      <c r="L1755" s="19">
        <v>0</v>
      </c>
      <c r="M1755" s="19">
        <v>0</v>
      </c>
      <c r="N1755" s="39">
        <v>0</v>
      </c>
      <c r="O1755" s="40">
        <v>0</v>
      </c>
      <c r="P1755" s="19">
        <v>0</v>
      </c>
      <c r="Q1755" s="19">
        <v>0</v>
      </c>
      <c r="R1755" s="39">
        <v>0</v>
      </c>
      <c r="S1755" s="40">
        <v>0</v>
      </c>
      <c r="T1755" s="19"/>
      <c r="U1755" s="19"/>
      <c r="V1755" s="39"/>
      <c r="W1755" s="40"/>
      <c r="X1755" s="19"/>
      <c r="Y1755" s="19"/>
      <c r="Z1755" s="39"/>
      <c r="AA1755" s="40"/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1654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1654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>
        <v>0</v>
      </c>
      <c r="G1757" s="29">
        <v>0</v>
      </c>
      <c r="H1757" s="19">
        <v>0</v>
      </c>
      <c r="I1757" s="19">
        <v>0</v>
      </c>
      <c r="J1757" s="39">
        <v>0</v>
      </c>
      <c r="K1757" s="40">
        <v>0</v>
      </c>
      <c r="L1757" s="19">
        <v>0</v>
      </c>
      <c r="M1757" s="19">
        <v>0</v>
      </c>
      <c r="N1757" s="39">
        <v>0</v>
      </c>
      <c r="O1757" s="40">
        <v>0</v>
      </c>
      <c r="P1757" s="22">
        <v>0</v>
      </c>
      <c r="Q1757" s="22">
        <v>0</v>
      </c>
      <c r="R1757" s="39">
        <v>0</v>
      </c>
      <c r="S1757" s="40">
        <v>0</v>
      </c>
      <c r="T1757" s="19"/>
      <c r="U1757" s="19"/>
      <c r="V1757" s="39"/>
      <c r="W1757" s="40"/>
      <c r="X1757" s="19"/>
      <c r="Y1757" s="19"/>
      <c r="Z1757" s="39"/>
      <c r="AA1757" s="40"/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1654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>
        <v>0</v>
      </c>
      <c r="G1758" s="29">
        <v>0</v>
      </c>
      <c r="H1758" s="19">
        <v>0</v>
      </c>
      <c r="I1758" s="19">
        <v>0</v>
      </c>
      <c r="J1758" s="39">
        <v>0</v>
      </c>
      <c r="K1758" s="40">
        <v>0</v>
      </c>
      <c r="L1758" s="19">
        <v>0</v>
      </c>
      <c r="M1758" s="19">
        <v>0</v>
      </c>
      <c r="N1758" s="39">
        <v>0</v>
      </c>
      <c r="O1758" s="40">
        <v>0</v>
      </c>
      <c r="P1758" s="19">
        <v>0</v>
      </c>
      <c r="Q1758" s="19">
        <v>0</v>
      </c>
      <c r="R1758" s="39">
        <v>0</v>
      </c>
      <c r="S1758" s="40">
        <v>0</v>
      </c>
      <c r="T1758" s="19"/>
      <c r="U1758" s="19"/>
      <c r="V1758" s="39"/>
      <c r="W1758" s="40"/>
      <c r="X1758" s="19"/>
      <c r="Y1758" s="19"/>
      <c r="Z1758" s="39"/>
      <c r="AA1758" s="40"/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1654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1654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>
        <v>0</v>
      </c>
      <c r="G1760" s="29">
        <v>0</v>
      </c>
      <c r="H1760" s="19">
        <v>0</v>
      </c>
      <c r="I1760" s="19">
        <v>0</v>
      </c>
      <c r="J1760" s="39">
        <v>0</v>
      </c>
      <c r="K1760" s="40">
        <v>0</v>
      </c>
      <c r="L1760" s="19">
        <v>0</v>
      </c>
      <c r="M1760" s="19">
        <v>0</v>
      </c>
      <c r="N1760" s="39">
        <v>0</v>
      </c>
      <c r="O1760" s="40">
        <v>0</v>
      </c>
      <c r="P1760" s="22">
        <v>0</v>
      </c>
      <c r="Q1760" s="22">
        <v>0</v>
      </c>
      <c r="R1760" s="39">
        <v>0</v>
      </c>
      <c r="S1760" s="40">
        <v>0</v>
      </c>
      <c r="T1760" s="19"/>
      <c r="U1760" s="19"/>
      <c r="V1760" s="39"/>
      <c r="W1760" s="40"/>
      <c r="X1760" s="19"/>
      <c r="Y1760" s="19"/>
      <c r="Z1760" s="39"/>
      <c r="AA1760" s="40"/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1654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>
        <v>0</v>
      </c>
      <c r="G1761" s="29">
        <v>0</v>
      </c>
      <c r="H1761" s="19">
        <v>0</v>
      </c>
      <c r="I1761" s="19">
        <v>0</v>
      </c>
      <c r="J1761" s="39">
        <v>0</v>
      </c>
      <c r="K1761" s="40">
        <v>0</v>
      </c>
      <c r="L1761" s="19">
        <v>0</v>
      </c>
      <c r="M1761" s="19">
        <v>0</v>
      </c>
      <c r="N1761" s="39">
        <v>0</v>
      </c>
      <c r="O1761" s="40">
        <v>0</v>
      </c>
      <c r="P1761" s="19">
        <v>0</v>
      </c>
      <c r="Q1761" s="19">
        <v>0</v>
      </c>
      <c r="R1761" s="39">
        <v>0</v>
      </c>
      <c r="S1761" s="40">
        <v>0</v>
      </c>
      <c r="T1761" s="19"/>
      <c r="U1761" s="19"/>
      <c r="V1761" s="39"/>
      <c r="W1761" s="40"/>
      <c r="X1761" s="19"/>
      <c r="Y1761" s="19"/>
      <c r="Z1761" s="39"/>
      <c r="AA1761" s="40"/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1654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1654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>
        <v>0</v>
      </c>
      <c r="G1763" s="29">
        <v>0</v>
      </c>
      <c r="H1763" s="19">
        <v>0</v>
      </c>
      <c r="I1763" s="19">
        <v>0</v>
      </c>
      <c r="J1763" s="39">
        <v>0</v>
      </c>
      <c r="K1763" s="40">
        <v>0</v>
      </c>
      <c r="L1763" s="19">
        <v>0</v>
      </c>
      <c r="M1763" s="19">
        <v>0</v>
      </c>
      <c r="N1763" s="39">
        <v>0</v>
      </c>
      <c r="O1763" s="40">
        <v>0</v>
      </c>
      <c r="P1763" s="22">
        <v>0</v>
      </c>
      <c r="Q1763" s="22">
        <v>0</v>
      </c>
      <c r="R1763" s="39">
        <v>0</v>
      </c>
      <c r="S1763" s="40">
        <v>0</v>
      </c>
      <c r="T1763" s="19"/>
      <c r="U1763" s="19"/>
      <c r="V1763" s="39"/>
      <c r="W1763" s="40"/>
      <c r="X1763" s="19"/>
      <c r="Y1763" s="19"/>
      <c r="Z1763" s="39"/>
      <c r="AA1763" s="40"/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1654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1654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1654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1654</v>
      </c>
      <c r="B1767" s="37" t="s">
        <v>385</v>
      </c>
      <c r="C1767" s="38" t="s">
        <v>386</v>
      </c>
      <c r="D1767" s="24">
        <f t="shared" si="54"/>
        <v>0</v>
      </c>
      <c r="E1767" s="32">
        <f t="shared" si="55"/>
        <v>0</v>
      </c>
      <c r="F1767" s="28">
        <v>0</v>
      </c>
      <c r="G1767" s="29">
        <v>0</v>
      </c>
      <c r="H1767" s="19">
        <v>0</v>
      </c>
      <c r="I1767" s="19">
        <v>0</v>
      </c>
      <c r="J1767" s="39">
        <v>0</v>
      </c>
      <c r="K1767" s="40">
        <v>0</v>
      </c>
      <c r="L1767" s="19">
        <v>0</v>
      </c>
      <c r="M1767" s="19">
        <v>0</v>
      </c>
      <c r="N1767" s="39">
        <v>0</v>
      </c>
      <c r="O1767" s="40">
        <v>0</v>
      </c>
      <c r="P1767" s="22">
        <v>0</v>
      </c>
      <c r="Q1767" s="22">
        <v>0</v>
      </c>
      <c r="R1767" s="39">
        <v>0</v>
      </c>
      <c r="S1767" s="40">
        <v>0</v>
      </c>
      <c r="T1767" s="19"/>
      <c r="U1767" s="19"/>
      <c r="V1767" s="39"/>
      <c r="W1767" s="40"/>
      <c r="X1767" s="19"/>
      <c r="Y1767" s="19"/>
      <c r="Z1767" s="39"/>
      <c r="AA1767" s="40"/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1654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1654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761692</v>
      </c>
      <c r="F1769" s="28">
        <v>0</v>
      </c>
      <c r="G1769" s="29">
        <v>108815</v>
      </c>
      <c r="H1769" s="19">
        <v>0</v>
      </c>
      <c r="I1769" s="19">
        <v>108815</v>
      </c>
      <c r="J1769" s="39">
        <v>0</v>
      </c>
      <c r="K1769" s="40">
        <v>108815</v>
      </c>
      <c r="L1769" s="19">
        <v>0</v>
      </c>
      <c r="M1769" s="19">
        <v>108815</v>
      </c>
      <c r="N1769" s="39">
        <v>0</v>
      </c>
      <c r="O1769" s="40">
        <v>108815</v>
      </c>
      <c r="P1769" s="22">
        <v>0</v>
      </c>
      <c r="Q1769" s="22">
        <v>108815</v>
      </c>
      <c r="R1769" s="39">
        <v>0</v>
      </c>
      <c r="S1769" s="40">
        <v>108802</v>
      </c>
      <c r="T1769" s="19"/>
      <c r="U1769" s="19"/>
      <c r="V1769" s="39"/>
      <c r="W1769" s="40"/>
      <c r="X1769" s="19"/>
      <c r="Y1769" s="19"/>
      <c r="Z1769" s="39"/>
      <c r="AA1769" s="40"/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1654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>
        <v>0</v>
      </c>
      <c r="G1770" s="29">
        <v>0</v>
      </c>
      <c r="H1770" s="19">
        <v>0</v>
      </c>
      <c r="I1770" s="19">
        <v>0</v>
      </c>
      <c r="J1770" s="39">
        <v>0</v>
      </c>
      <c r="K1770" s="40">
        <v>0</v>
      </c>
      <c r="L1770" s="19">
        <v>0</v>
      </c>
      <c r="M1770" s="19">
        <v>0</v>
      </c>
      <c r="N1770" s="39">
        <v>0</v>
      </c>
      <c r="O1770" s="40">
        <v>0</v>
      </c>
      <c r="P1770" s="19">
        <v>0</v>
      </c>
      <c r="Q1770" s="19">
        <v>0</v>
      </c>
      <c r="R1770" s="39">
        <v>0</v>
      </c>
      <c r="S1770" s="40">
        <v>0</v>
      </c>
      <c r="T1770" s="19"/>
      <c r="U1770" s="19"/>
      <c r="V1770" s="39"/>
      <c r="W1770" s="40"/>
      <c r="X1770" s="19"/>
      <c r="Y1770" s="19"/>
      <c r="Z1770" s="39"/>
      <c r="AA1770" s="40"/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1654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1654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>
        <v>0</v>
      </c>
      <c r="G1772" s="29">
        <v>0</v>
      </c>
      <c r="H1772" s="19">
        <v>0</v>
      </c>
      <c r="I1772" s="19">
        <v>0</v>
      </c>
      <c r="J1772" s="39">
        <v>0</v>
      </c>
      <c r="K1772" s="40">
        <v>0</v>
      </c>
      <c r="L1772" s="19">
        <v>0</v>
      </c>
      <c r="M1772" s="19">
        <v>0</v>
      </c>
      <c r="N1772" s="39">
        <v>0</v>
      </c>
      <c r="O1772" s="40">
        <v>0</v>
      </c>
      <c r="P1772" s="22">
        <v>0</v>
      </c>
      <c r="Q1772" s="22">
        <v>0</v>
      </c>
      <c r="R1772" s="39">
        <v>0</v>
      </c>
      <c r="S1772" s="40">
        <v>0</v>
      </c>
      <c r="T1772" s="19"/>
      <c r="U1772" s="19"/>
      <c r="V1772" s="39"/>
      <c r="W1772" s="40"/>
      <c r="X1772" s="19"/>
      <c r="Y1772" s="19"/>
      <c r="Z1772" s="39"/>
      <c r="AA1772" s="40"/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1654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1654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1654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1654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>
        <v>0</v>
      </c>
      <c r="G1776" s="29">
        <v>0</v>
      </c>
      <c r="H1776" s="19">
        <v>0</v>
      </c>
      <c r="I1776" s="19">
        <v>0</v>
      </c>
      <c r="J1776" s="39">
        <v>0</v>
      </c>
      <c r="K1776" s="40">
        <v>0</v>
      </c>
      <c r="L1776" s="19">
        <v>0</v>
      </c>
      <c r="M1776" s="19">
        <v>0</v>
      </c>
      <c r="N1776" s="39">
        <v>0</v>
      </c>
      <c r="O1776" s="40">
        <v>0</v>
      </c>
      <c r="P1776" s="22">
        <v>0</v>
      </c>
      <c r="Q1776" s="22">
        <v>0</v>
      </c>
      <c r="R1776" s="39">
        <v>0</v>
      </c>
      <c r="S1776" s="40">
        <v>0</v>
      </c>
      <c r="T1776" s="19"/>
      <c r="U1776" s="19"/>
      <c r="V1776" s="39"/>
      <c r="W1776" s="40"/>
      <c r="X1776" s="19"/>
      <c r="Y1776" s="19"/>
      <c r="Z1776" s="39"/>
      <c r="AA1776" s="40"/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1654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1654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>
        <v>0</v>
      </c>
      <c r="G1778" s="29">
        <v>0</v>
      </c>
      <c r="H1778" s="19">
        <v>0</v>
      </c>
      <c r="I1778" s="19">
        <v>0</v>
      </c>
      <c r="J1778" s="39">
        <v>0</v>
      </c>
      <c r="K1778" s="40">
        <v>0</v>
      </c>
      <c r="L1778" s="19">
        <v>0</v>
      </c>
      <c r="M1778" s="19">
        <v>0</v>
      </c>
      <c r="N1778" s="39">
        <v>0</v>
      </c>
      <c r="O1778" s="40">
        <v>0</v>
      </c>
      <c r="P1778" s="22">
        <v>0</v>
      </c>
      <c r="Q1778" s="22">
        <v>0</v>
      </c>
      <c r="R1778" s="39">
        <v>0</v>
      </c>
      <c r="S1778" s="40">
        <v>0</v>
      </c>
      <c r="T1778" s="19"/>
      <c r="U1778" s="19"/>
      <c r="V1778" s="39"/>
      <c r="W1778" s="40"/>
      <c r="X1778" s="19"/>
      <c r="Y1778" s="19"/>
      <c r="Z1778" s="39"/>
      <c r="AA1778" s="40"/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1654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1654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1654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1654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1654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1654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1654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1654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1654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1654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/>
      <c r="G1788" s="29"/>
      <c r="H1788" s="22"/>
      <c r="I1788" s="22"/>
      <c r="J1788" s="41"/>
      <c r="K1788" s="42"/>
      <c r="L1788" s="22"/>
      <c r="M1788" s="22"/>
      <c r="N1788" s="41"/>
      <c r="O1788" s="42"/>
      <c r="P1788" s="22"/>
      <c r="Q1788" s="22"/>
      <c r="R1788" s="41"/>
      <c r="S1788" s="42"/>
      <c r="T1788" s="22"/>
      <c r="U1788" s="22"/>
      <c r="V1788" s="41"/>
      <c r="W1788" s="42"/>
      <c r="X1788" s="22"/>
      <c r="Y1788" s="22"/>
      <c r="Z1788" s="41"/>
      <c r="AA1788" s="42"/>
      <c r="AB1788" s="22"/>
      <c r="AC1788" s="22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1654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1654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/>
      <c r="G1790" s="29"/>
      <c r="H1790" s="22"/>
      <c r="I1790" s="22"/>
      <c r="J1790" s="41"/>
      <c r="K1790" s="42"/>
      <c r="L1790" s="22"/>
      <c r="M1790" s="22"/>
      <c r="N1790" s="41"/>
      <c r="O1790" s="42"/>
      <c r="P1790" s="22"/>
      <c r="Q1790" s="22"/>
      <c r="R1790" s="41"/>
      <c r="S1790" s="42"/>
      <c r="T1790" s="22"/>
      <c r="U1790" s="22"/>
      <c r="V1790" s="41"/>
      <c r="W1790" s="42"/>
      <c r="X1790" s="22"/>
      <c r="Y1790" s="22"/>
      <c r="Z1790" s="41"/>
      <c r="AA1790" s="42"/>
      <c r="AB1790" s="22"/>
      <c r="AC1790" s="22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1654</v>
      </c>
      <c r="B1791" s="37" t="s">
        <v>433</v>
      </c>
      <c r="C1791" s="38" t="s">
        <v>434</v>
      </c>
      <c r="D1791" s="24">
        <f t="shared" si="54"/>
        <v>296500</v>
      </c>
      <c r="E1791" s="32">
        <f t="shared" si="55"/>
        <v>66400</v>
      </c>
      <c r="F1791" s="28">
        <v>0</v>
      </c>
      <c r="G1791" s="29">
        <v>0</v>
      </c>
      <c r="H1791" s="19">
        <v>230100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0</v>
      </c>
      <c r="O1791" s="40">
        <v>0</v>
      </c>
      <c r="P1791" s="22">
        <v>0</v>
      </c>
      <c r="Q1791" s="22">
        <v>0</v>
      </c>
      <c r="R1791" s="39">
        <v>66400</v>
      </c>
      <c r="S1791" s="40">
        <v>66400</v>
      </c>
      <c r="T1791" s="19"/>
      <c r="U1791" s="19"/>
      <c r="V1791" s="39"/>
      <c r="W1791" s="40"/>
      <c r="X1791" s="19"/>
      <c r="Y1791" s="19"/>
      <c r="Z1791" s="39"/>
      <c r="AA1791" s="40"/>
      <c r="AB1791" s="19"/>
      <c r="AC1791" s="19"/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1654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>
        <v>0</v>
      </c>
      <c r="S1792" s="40">
        <v>0</v>
      </c>
      <c r="T1792" s="19"/>
      <c r="U1792" s="19"/>
      <c r="V1792" s="39"/>
      <c r="W1792" s="40"/>
      <c r="X1792" s="19"/>
      <c r="Y1792" s="19"/>
      <c r="Z1792" s="39"/>
      <c r="AA1792" s="40"/>
      <c r="AB1792" s="19"/>
      <c r="AC1792" s="19"/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1654</v>
      </c>
      <c r="B1793" s="37" t="s">
        <v>437</v>
      </c>
      <c r="C1793" s="38" t="s">
        <v>438</v>
      </c>
      <c r="D1793" s="24">
        <f t="shared" si="54"/>
        <v>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>
        <v>0</v>
      </c>
      <c r="S1793" s="40">
        <v>0</v>
      </c>
      <c r="T1793" s="19"/>
      <c r="U1793" s="19"/>
      <c r="V1793" s="39"/>
      <c r="W1793" s="40"/>
      <c r="X1793" s="19"/>
      <c r="Y1793" s="19"/>
      <c r="Z1793" s="39"/>
      <c r="AA1793" s="40"/>
      <c r="AB1793" s="19"/>
      <c r="AC1793" s="19"/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1654</v>
      </c>
      <c r="B1794" s="37" t="s">
        <v>439</v>
      </c>
      <c r="C1794" s="38" t="s">
        <v>440</v>
      </c>
      <c r="D1794" s="24">
        <f t="shared" si="54"/>
        <v>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>
        <v>0</v>
      </c>
      <c r="S1794" s="40">
        <v>0</v>
      </c>
      <c r="T1794" s="19"/>
      <c r="U1794" s="19"/>
      <c r="V1794" s="39"/>
      <c r="W1794" s="40"/>
      <c r="X1794" s="19"/>
      <c r="Y1794" s="19"/>
      <c r="Z1794" s="39"/>
      <c r="AA1794" s="40"/>
      <c r="AB1794" s="19"/>
      <c r="AC1794" s="19"/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1654</v>
      </c>
      <c r="B1795" s="37" t="s">
        <v>441</v>
      </c>
      <c r="C1795" s="38" t="s">
        <v>442</v>
      </c>
      <c r="D1795" s="24">
        <f t="shared" si="54"/>
        <v>0</v>
      </c>
      <c r="E1795" s="32">
        <f t="shared" si="55"/>
        <v>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0</v>
      </c>
      <c r="O1795" s="40">
        <v>0</v>
      </c>
      <c r="P1795" s="19">
        <v>0</v>
      </c>
      <c r="Q1795" s="19">
        <v>0</v>
      </c>
      <c r="R1795" s="39">
        <v>0</v>
      </c>
      <c r="S1795" s="40">
        <v>0</v>
      </c>
      <c r="T1795" s="19"/>
      <c r="U1795" s="19"/>
      <c r="V1795" s="39"/>
      <c r="W1795" s="40"/>
      <c r="X1795" s="19"/>
      <c r="Y1795" s="19"/>
      <c r="Z1795" s="39"/>
      <c r="AA1795" s="40"/>
      <c r="AB1795" s="19"/>
      <c r="AC1795" s="19"/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1654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>
        <v>0</v>
      </c>
      <c r="S1796" s="40">
        <v>0</v>
      </c>
      <c r="T1796" s="19"/>
      <c r="U1796" s="19"/>
      <c r="V1796" s="39"/>
      <c r="W1796" s="40"/>
      <c r="X1796" s="19"/>
      <c r="Y1796" s="19"/>
      <c r="Z1796" s="39"/>
      <c r="AA1796" s="40"/>
      <c r="AB1796" s="19"/>
      <c r="AC1796" s="19"/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1654</v>
      </c>
      <c r="B1797" s="37" t="s">
        <v>445</v>
      </c>
      <c r="C1797" s="38" t="s">
        <v>446</v>
      </c>
      <c r="D1797" s="24">
        <f t="shared" si="56"/>
        <v>481800</v>
      </c>
      <c r="E1797" s="32">
        <f t="shared" si="57"/>
        <v>53800</v>
      </c>
      <c r="F1797" s="28">
        <v>117500</v>
      </c>
      <c r="G1797" s="29">
        <v>49500</v>
      </c>
      <c r="H1797" s="19">
        <v>79300</v>
      </c>
      <c r="I1797" s="19">
        <v>4300</v>
      </c>
      <c r="J1797" s="39">
        <v>185000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>
        <v>100000</v>
      </c>
      <c r="S1797" s="40">
        <v>0</v>
      </c>
      <c r="T1797" s="19"/>
      <c r="U1797" s="19"/>
      <c r="V1797" s="39"/>
      <c r="W1797" s="40"/>
      <c r="X1797" s="19"/>
      <c r="Y1797" s="19"/>
      <c r="Z1797" s="39"/>
      <c r="AA1797" s="40"/>
      <c r="AB1797" s="19"/>
      <c r="AC1797" s="19"/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1654</v>
      </c>
      <c r="B1798" s="37" t="s">
        <v>447</v>
      </c>
      <c r="C1798" s="38" t="s">
        <v>448</v>
      </c>
      <c r="D1798" s="24">
        <f t="shared" si="56"/>
        <v>552400</v>
      </c>
      <c r="E1798" s="32">
        <f t="shared" si="57"/>
        <v>328100</v>
      </c>
      <c r="F1798" s="28">
        <v>14500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0</v>
      </c>
      <c r="O1798" s="40">
        <v>0</v>
      </c>
      <c r="P1798" s="19">
        <v>410900</v>
      </c>
      <c r="Q1798" s="19">
        <v>328100</v>
      </c>
      <c r="R1798" s="39">
        <v>127000</v>
      </c>
      <c r="S1798" s="40">
        <v>0</v>
      </c>
      <c r="T1798" s="19"/>
      <c r="U1798" s="19"/>
      <c r="V1798" s="39"/>
      <c r="W1798" s="40"/>
      <c r="X1798" s="19"/>
      <c r="Y1798" s="19"/>
      <c r="Z1798" s="39"/>
      <c r="AA1798" s="40"/>
      <c r="AB1798" s="19"/>
      <c r="AC1798" s="19"/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1654</v>
      </c>
      <c r="B1799" s="37" t="s">
        <v>449</v>
      </c>
      <c r="C1799" s="38" t="s">
        <v>450</v>
      </c>
      <c r="D1799" s="24">
        <f t="shared" si="56"/>
        <v>0</v>
      </c>
      <c r="E1799" s="32">
        <f t="shared" si="57"/>
        <v>0</v>
      </c>
      <c r="F1799" s="28">
        <v>0</v>
      </c>
      <c r="G1799" s="29">
        <v>0</v>
      </c>
      <c r="H1799" s="19">
        <v>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>
        <v>0</v>
      </c>
      <c r="S1799" s="40">
        <v>0</v>
      </c>
      <c r="T1799" s="19"/>
      <c r="U1799" s="19"/>
      <c r="V1799" s="39"/>
      <c r="W1799" s="40"/>
      <c r="X1799" s="19"/>
      <c r="Y1799" s="19"/>
      <c r="Z1799" s="39"/>
      <c r="AA1799" s="40"/>
      <c r="AB1799" s="19"/>
      <c r="AC1799" s="19"/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1654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/>
      <c r="G1800" s="29"/>
      <c r="H1800" s="19"/>
      <c r="I1800" s="19"/>
      <c r="J1800" s="39"/>
      <c r="K1800" s="40"/>
      <c r="L1800" s="19"/>
      <c r="M1800" s="19"/>
      <c r="N1800" s="39"/>
      <c r="O1800" s="40"/>
      <c r="P1800" s="19"/>
      <c r="Q1800" s="19"/>
      <c r="R1800" s="39"/>
      <c r="S1800" s="40"/>
      <c r="T1800" s="19"/>
      <c r="U1800" s="19"/>
      <c r="V1800" s="39"/>
      <c r="W1800" s="40"/>
      <c r="X1800" s="19"/>
      <c r="Y1800" s="19"/>
      <c r="Z1800" s="39"/>
      <c r="AA1800" s="40"/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1654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382618.66999999993</v>
      </c>
      <c r="F1801" s="28">
        <v>0</v>
      </c>
      <c r="G1801" s="29">
        <v>49529.32</v>
      </c>
      <c r="H1801" s="19">
        <v>0</v>
      </c>
      <c r="I1801" s="19">
        <v>55920.99</v>
      </c>
      <c r="J1801" s="39">
        <v>0</v>
      </c>
      <c r="K1801" s="40">
        <v>55920.99</v>
      </c>
      <c r="L1801" s="19">
        <v>0</v>
      </c>
      <c r="M1801" s="19">
        <v>55920.99</v>
      </c>
      <c r="N1801" s="39">
        <v>0</v>
      </c>
      <c r="O1801" s="40">
        <v>55917.99</v>
      </c>
      <c r="P1801" s="19">
        <v>0</v>
      </c>
      <c r="Q1801" s="19">
        <v>54807.53</v>
      </c>
      <c r="R1801" s="39">
        <v>0</v>
      </c>
      <c r="S1801" s="40">
        <v>54600.86</v>
      </c>
      <c r="T1801" s="19"/>
      <c r="U1801" s="19"/>
      <c r="V1801" s="39"/>
      <c r="W1801" s="40"/>
      <c r="X1801" s="19"/>
      <c r="Y1801" s="19"/>
      <c r="Z1801" s="39"/>
      <c r="AA1801" s="40"/>
      <c r="AB1801" s="19"/>
      <c r="AC1801" s="19"/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1654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465150</v>
      </c>
      <c r="F1802" s="28">
        <v>0</v>
      </c>
      <c r="G1802" s="29">
        <v>66450</v>
      </c>
      <c r="H1802" s="19">
        <v>0</v>
      </c>
      <c r="I1802" s="19">
        <v>66450</v>
      </c>
      <c r="J1802" s="39">
        <v>0</v>
      </c>
      <c r="K1802" s="40">
        <v>66450</v>
      </c>
      <c r="L1802" s="19">
        <v>0</v>
      </c>
      <c r="M1802" s="19">
        <v>66450</v>
      </c>
      <c r="N1802" s="39">
        <v>0</v>
      </c>
      <c r="O1802" s="40">
        <v>66450</v>
      </c>
      <c r="P1802" s="19">
        <v>0</v>
      </c>
      <c r="Q1802" s="19">
        <v>66450</v>
      </c>
      <c r="R1802" s="39">
        <v>0</v>
      </c>
      <c r="S1802" s="40">
        <v>66450</v>
      </c>
      <c r="T1802" s="19"/>
      <c r="U1802" s="19"/>
      <c r="V1802" s="39"/>
      <c r="W1802" s="40"/>
      <c r="X1802" s="19"/>
      <c r="Y1802" s="19"/>
      <c r="Z1802" s="39"/>
      <c r="AA1802" s="40"/>
      <c r="AB1802" s="19"/>
      <c r="AC1802" s="19"/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1654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397269.74</v>
      </c>
      <c r="F1803" s="28">
        <v>0</v>
      </c>
      <c r="G1803" s="29">
        <v>56752.82</v>
      </c>
      <c r="H1803" s="19">
        <v>0</v>
      </c>
      <c r="I1803" s="19">
        <v>56752.82</v>
      </c>
      <c r="J1803" s="39">
        <v>0</v>
      </c>
      <c r="K1803" s="40">
        <v>56752.82</v>
      </c>
      <c r="L1803" s="19">
        <v>0</v>
      </c>
      <c r="M1803" s="19">
        <v>56752.82</v>
      </c>
      <c r="N1803" s="39">
        <v>0</v>
      </c>
      <c r="O1803" s="40">
        <v>56752.82</v>
      </c>
      <c r="P1803" s="19">
        <v>0</v>
      </c>
      <c r="Q1803" s="19">
        <v>56752.82</v>
      </c>
      <c r="R1803" s="39">
        <v>0</v>
      </c>
      <c r="S1803" s="40">
        <v>56752.82</v>
      </c>
      <c r="T1803" s="19"/>
      <c r="U1803" s="19"/>
      <c r="V1803" s="39"/>
      <c r="W1803" s="40"/>
      <c r="X1803" s="19"/>
      <c r="Y1803" s="19"/>
      <c r="Z1803" s="39"/>
      <c r="AA1803" s="40"/>
      <c r="AB1803" s="19"/>
      <c r="AC1803" s="19"/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1654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67185.159999999989</v>
      </c>
      <c r="F1804" s="28">
        <v>0</v>
      </c>
      <c r="G1804" s="29">
        <v>9597.8799999999992</v>
      </c>
      <c r="H1804" s="19">
        <v>0</v>
      </c>
      <c r="I1804" s="19">
        <v>9597.8799999999992</v>
      </c>
      <c r="J1804" s="39">
        <v>0</v>
      </c>
      <c r="K1804" s="40">
        <v>9597.8799999999992</v>
      </c>
      <c r="L1804" s="19">
        <v>0</v>
      </c>
      <c r="M1804" s="19">
        <v>9597.8799999999992</v>
      </c>
      <c r="N1804" s="39">
        <v>0</v>
      </c>
      <c r="O1804" s="40">
        <v>9597.8799999999992</v>
      </c>
      <c r="P1804" s="19">
        <v>0</v>
      </c>
      <c r="Q1804" s="19">
        <v>9597.8799999999992</v>
      </c>
      <c r="R1804" s="39">
        <v>0</v>
      </c>
      <c r="S1804" s="40">
        <v>9597.8799999999992</v>
      </c>
      <c r="T1804" s="19"/>
      <c r="U1804" s="19"/>
      <c r="V1804" s="39"/>
      <c r="W1804" s="40"/>
      <c r="X1804" s="19"/>
      <c r="Y1804" s="19"/>
      <c r="Z1804" s="39"/>
      <c r="AA1804" s="40"/>
      <c r="AB1804" s="19"/>
      <c r="AC1804" s="19"/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1654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42433.72</v>
      </c>
      <c r="F1805" s="28">
        <v>0</v>
      </c>
      <c r="G1805" s="29">
        <v>6061.96</v>
      </c>
      <c r="H1805" s="19">
        <v>0</v>
      </c>
      <c r="I1805" s="19">
        <v>6061.96</v>
      </c>
      <c r="J1805" s="39">
        <v>0</v>
      </c>
      <c r="K1805" s="40">
        <v>6061.96</v>
      </c>
      <c r="L1805" s="19">
        <v>0</v>
      </c>
      <c r="M1805" s="19">
        <v>6061.96</v>
      </c>
      <c r="N1805" s="39">
        <v>0</v>
      </c>
      <c r="O1805" s="40">
        <v>6061.96</v>
      </c>
      <c r="P1805" s="19">
        <v>0</v>
      </c>
      <c r="Q1805" s="19">
        <v>6061.96</v>
      </c>
      <c r="R1805" s="39">
        <v>0</v>
      </c>
      <c r="S1805" s="40">
        <v>6061.96</v>
      </c>
      <c r="T1805" s="19"/>
      <c r="U1805" s="19"/>
      <c r="V1805" s="39"/>
      <c r="W1805" s="40"/>
      <c r="X1805" s="19"/>
      <c r="Y1805" s="19"/>
      <c r="Z1805" s="39"/>
      <c r="AA1805" s="40"/>
      <c r="AB1805" s="19"/>
      <c r="AC1805" s="19"/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1654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0</v>
      </c>
      <c r="F1806" s="28">
        <v>0</v>
      </c>
      <c r="G1806" s="29">
        <v>0</v>
      </c>
      <c r="H1806" s="19">
        <v>0</v>
      </c>
      <c r="I1806" s="19">
        <v>0</v>
      </c>
      <c r="J1806" s="39">
        <v>0</v>
      </c>
      <c r="K1806" s="40">
        <v>0</v>
      </c>
      <c r="L1806" s="19">
        <v>0</v>
      </c>
      <c r="M1806" s="19">
        <v>0</v>
      </c>
      <c r="N1806" s="39">
        <v>0</v>
      </c>
      <c r="O1806" s="40">
        <v>0</v>
      </c>
      <c r="P1806" s="19">
        <v>0</v>
      </c>
      <c r="Q1806" s="19">
        <v>0</v>
      </c>
      <c r="R1806" s="39">
        <v>0</v>
      </c>
      <c r="S1806" s="40">
        <v>0</v>
      </c>
      <c r="T1806" s="19"/>
      <c r="U1806" s="19"/>
      <c r="V1806" s="39"/>
      <c r="W1806" s="40"/>
      <c r="X1806" s="19"/>
      <c r="Y1806" s="19"/>
      <c r="Z1806" s="39"/>
      <c r="AA1806" s="40"/>
      <c r="AB1806" s="19"/>
      <c r="AC1806" s="19"/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1654</v>
      </c>
      <c r="B1807" s="37" t="s">
        <v>465</v>
      </c>
      <c r="C1807" s="38" t="s">
        <v>466</v>
      </c>
      <c r="D1807" s="24">
        <f t="shared" si="56"/>
        <v>0</v>
      </c>
      <c r="E1807" s="32">
        <f t="shared" si="57"/>
        <v>1440923.37</v>
      </c>
      <c r="F1807" s="28">
        <v>0</v>
      </c>
      <c r="G1807" s="29">
        <v>234028.27</v>
      </c>
      <c r="H1807" s="19">
        <v>0</v>
      </c>
      <c r="I1807" s="19">
        <v>227202.02</v>
      </c>
      <c r="J1807" s="39">
        <v>0</v>
      </c>
      <c r="K1807" s="40">
        <v>209094.35</v>
      </c>
      <c r="L1807" s="19">
        <v>0</v>
      </c>
      <c r="M1807" s="19">
        <v>198360.02</v>
      </c>
      <c r="N1807" s="39">
        <v>0</v>
      </c>
      <c r="O1807" s="40">
        <v>197990.35</v>
      </c>
      <c r="P1807" s="19">
        <v>0</v>
      </c>
      <c r="Q1807" s="19">
        <v>195588.35</v>
      </c>
      <c r="R1807" s="39">
        <v>0</v>
      </c>
      <c r="S1807" s="40">
        <v>178660.01</v>
      </c>
      <c r="T1807" s="19"/>
      <c r="U1807" s="19"/>
      <c r="V1807" s="39"/>
      <c r="W1807" s="40"/>
      <c r="X1807" s="19"/>
      <c r="Y1807" s="19"/>
      <c r="Z1807" s="39"/>
      <c r="AA1807" s="40"/>
      <c r="AB1807" s="19"/>
      <c r="AC1807" s="19"/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1654</v>
      </c>
      <c r="B1808" s="37" t="s">
        <v>467</v>
      </c>
      <c r="C1808" s="38" t="s">
        <v>468</v>
      </c>
      <c r="D1808" s="24">
        <f t="shared" si="56"/>
        <v>0</v>
      </c>
      <c r="E1808" s="32">
        <f t="shared" si="57"/>
        <v>189225.01999999996</v>
      </c>
      <c r="F1808" s="28">
        <v>0</v>
      </c>
      <c r="G1808" s="29">
        <v>26708.86</v>
      </c>
      <c r="H1808" s="19">
        <v>0</v>
      </c>
      <c r="I1808" s="19">
        <v>26708.86</v>
      </c>
      <c r="J1808" s="39">
        <v>0</v>
      </c>
      <c r="K1808" s="40">
        <v>26708.86</v>
      </c>
      <c r="L1808" s="19">
        <v>0</v>
      </c>
      <c r="M1808" s="19">
        <v>26708.86</v>
      </c>
      <c r="N1808" s="39">
        <v>0</v>
      </c>
      <c r="O1808" s="40">
        <v>26708.86</v>
      </c>
      <c r="P1808" s="19">
        <v>0</v>
      </c>
      <c r="Q1808" s="19">
        <v>26708.86</v>
      </c>
      <c r="R1808" s="39">
        <v>0</v>
      </c>
      <c r="S1808" s="40">
        <v>28971.86</v>
      </c>
      <c r="T1808" s="19"/>
      <c r="U1808" s="19"/>
      <c r="V1808" s="39"/>
      <c r="W1808" s="40"/>
      <c r="X1808" s="19"/>
      <c r="Y1808" s="19"/>
      <c r="Z1808" s="39"/>
      <c r="AA1808" s="40"/>
      <c r="AB1808" s="19"/>
      <c r="AC1808" s="19"/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1654</v>
      </c>
      <c r="B1809" s="37" t="s">
        <v>469</v>
      </c>
      <c r="C1809" s="38" t="s">
        <v>470</v>
      </c>
      <c r="D1809" s="24">
        <f t="shared" si="56"/>
        <v>0</v>
      </c>
      <c r="E1809" s="32">
        <f t="shared" si="57"/>
        <v>185267.66999999998</v>
      </c>
      <c r="F1809" s="28">
        <v>0</v>
      </c>
      <c r="G1809" s="29">
        <v>26708.17</v>
      </c>
      <c r="H1809" s="19">
        <v>0</v>
      </c>
      <c r="I1809" s="19">
        <v>26551.75</v>
      </c>
      <c r="J1809" s="39">
        <v>0</v>
      </c>
      <c r="K1809" s="40">
        <v>26551.75</v>
      </c>
      <c r="L1809" s="19">
        <v>0</v>
      </c>
      <c r="M1809" s="19">
        <v>26551.75</v>
      </c>
      <c r="N1809" s="39">
        <v>0</v>
      </c>
      <c r="O1809" s="40">
        <v>26550.75</v>
      </c>
      <c r="P1809" s="19">
        <v>0</v>
      </c>
      <c r="Q1809" s="19">
        <v>26176.75</v>
      </c>
      <c r="R1809" s="39">
        <v>0</v>
      </c>
      <c r="S1809" s="40">
        <v>26176.75</v>
      </c>
      <c r="T1809" s="19"/>
      <c r="U1809" s="19"/>
      <c r="V1809" s="39"/>
      <c r="W1809" s="40"/>
      <c r="X1809" s="19"/>
      <c r="Y1809" s="19"/>
      <c r="Z1809" s="39"/>
      <c r="AA1809" s="40"/>
      <c r="AB1809" s="19"/>
      <c r="AC1809" s="19"/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1654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0</v>
      </c>
      <c r="F1810" s="28"/>
      <c r="G1810" s="29"/>
      <c r="H1810" s="19"/>
      <c r="I1810" s="19"/>
      <c r="J1810" s="39"/>
      <c r="K1810" s="40"/>
      <c r="L1810" s="19"/>
      <c r="M1810" s="19"/>
      <c r="N1810" s="39"/>
      <c r="O1810" s="40"/>
      <c r="P1810" s="19"/>
      <c r="Q1810" s="19"/>
      <c r="R1810" s="39"/>
      <c r="S1810" s="40"/>
      <c r="T1810" s="19"/>
      <c r="U1810" s="19"/>
      <c r="V1810" s="39"/>
      <c r="W1810" s="40"/>
      <c r="X1810" s="19"/>
      <c r="Y1810" s="19"/>
      <c r="Z1810" s="39"/>
      <c r="AA1810" s="40"/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1654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1654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1654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/>
      <c r="G1813" s="29"/>
      <c r="H1813" s="19"/>
      <c r="I1813" s="19"/>
      <c r="J1813" s="39"/>
      <c r="K1813" s="40"/>
      <c r="L1813" s="19"/>
      <c r="M1813" s="19"/>
      <c r="N1813" s="39"/>
      <c r="O1813" s="40"/>
      <c r="P1813" s="22"/>
      <c r="Q1813" s="22"/>
      <c r="R1813" s="39"/>
      <c r="S1813" s="40"/>
      <c r="T1813" s="19"/>
      <c r="U1813" s="19"/>
      <c r="V1813" s="39"/>
      <c r="W1813" s="40"/>
      <c r="X1813" s="19"/>
      <c r="Y1813" s="19"/>
      <c r="Z1813" s="39"/>
      <c r="AA1813" s="40"/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1654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1654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0</v>
      </c>
      <c r="F1815" s="28"/>
      <c r="G1815" s="29"/>
      <c r="H1815" s="19"/>
      <c r="I1815" s="19"/>
      <c r="J1815" s="39"/>
      <c r="K1815" s="40"/>
      <c r="L1815" s="19"/>
      <c r="M1815" s="19"/>
      <c r="N1815" s="39"/>
      <c r="O1815" s="40"/>
      <c r="P1815" s="22"/>
      <c r="Q1815" s="22"/>
      <c r="R1815" s="39"/>
      <c r="S1815" s="40"/>
      <c r="T1815" s="19"/>
      <c r="U1815" s="19"/>
      <c r="V1815" s="39"/>
      <c r="W1815" s="40"/>
      <c r="X1815" s="19"/>
      <c r="Y1815" s="19"/>
      <c r="Z1815" s="39"/>
      <c r="AA1815" s="40"/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1654</v>
      </c>
      <c r="B1816" s="37" t="s">
        <v>483</v>
      </c>
      <c r="C1816" s="38" t="s">
        <v>484</v>
      </c>
      <c r="D1816" s="24">
        <f t="shared" si="56"/>
        <v>1200000</v>
      </c>
      <c r="E1816" s="32">
        <f t="shared" si="57"/>
        <v>0</v>
      </c>
      <c r="F1816" s="28">
        <v>0</v>
      </c>
      <c r="G1816" s="29">
        <v>0</v>
      </c>
      <c r="H1816" s="19">
        <v>0</v>
      </c>
      <c r="I1816" s="19">
        <v>0</v>
      </c>
      <c r="J1816" s="39">
        <v>0</v>
      </c>
      <c r="K1816" s="40">
        <v>0</v>
      </c>
      <c r="L1816" s="19">
        <v>0</v>
      </c>
      <c r="M1816" s="19">
        <v>0</v>
      </c>
      <c r="N1816" s="39">
        <v>0</v>
      </c>
      <c r="O1816" s="40">
        <v>0</v>
      </c>
      <c r="P1816" s="19">
        <v>720000</v>
      </c>
      <c r="Q1816" s="19">
        <v>0</v>
      </c>
      <c r="R1816" s="39">
        <v>480000</v>
      </c>
      <c r="S1816" s="40">
        <v>0</v>
      </c>
      <c r="T1816" s="19"/>
      <c r="U1816" s="19"/>
      <c r="V1816" s="39"/>
      <c r="W1816" s="40"/>
      <c r="X1816" s="19"/>
      <c r="Y1816" s="19"/>
      <c r="Z1816" s="39"/>
      <c r="AA1816" s="40"/>
      <c r="AB1816" s="19"/>
      <c r="AC1816" s="19"/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1654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1654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41208.33</v>
      </c>
      <c r="F1818" s="28">
        <v>0</v>
      </c>
      <c r="G1818" s="29">
        <v>1125</v>
      </c>
      <c r="H1818" s="19">
        <v>0</v>
      </c>
      <c r="I1818" s="19">
        <v>1125</v>
      </c>
      <c r="J1818" s="39">
        <v>0</v>
      </c>
      <c r="K1818" s="40">
        <v>1125</v>
      </c>
      <c r="L1818" s="19">
        <v>0</v>
      </c>
      <c r="M1818" s="19">
        <v>1125</v>
      </c>
      <c r="N1818" s="39">
        <v>0</v>
      </c>
      <c r="O1818" s="40">
        <v>1125</v>
      </c>
      <c r="P1818" s="22">
        <v>0</v>
      </c>
      <c r="Q1818" s="22">
        <v>1125</v>
      </c>
      <c r="R1818" s="39">
        <v>0</v>
      </c>
      <c r="S1818" s="40">
        <v>34458.33</v>
      </c>
      <c r="T1818" s="19"/>
      <c r="U1818" s="19"/>
      <c r="V1818" s="39"/>
      <c r="W1818" s="40"/>
      <c r="X1818" s="19"/>
      <c r="Y1818" s="19"/>
      <c r="Z1818" s="39"/>
      <c r="AA1818" s="40"/>
      <c r="AB1818" s="19"/>
      <c r="AC1818" s="19"/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1654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1654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/>
      <c r="AC1820" s="22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1654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1654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1654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1654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1635</v>
      </c>
      <c r="AF1824" s="23" t="s">
        <v>1615</v>
      </c>
      <c r="AG1824" s="46" t="s">
        <v>1636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1654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1635</v>
      </c>
      <c r="AF1825" s="23" t="s">
        <v>1617</v>
      </c>
      <c r="AG1825" s="46" t="s">
        <v>1636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1654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1635</v>
      </c>
      <c r="AF1826" s="23" t="s">
        <v>1619</v>
      </c>
      <c r="AG1826" s="46" t="s">
        <v>1636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1654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1636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1654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1638</v>
      </c>
      <c r="AG1828" s="44" t="s">
        <v>1636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1654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1635</v>
      </c>
      <c r="AF1829" s="26" t="s">
        <v>1617</v>
      </c>
      <c r="AG1829" s="44" t="s">
        <v>1636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1654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1635</v>
      </c>
      <c r="AF1830" s="23" t="s">
        <v>1617</v>
      </c>
      <c r="AG1830" s="46" t="s">
        <v>1636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1654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1635</v>
      </c>
      <c r="AF1831" s="23" t="s">
        <v>1617</v>
      </c>
      <c r="AG1831" s="46" t="s">
        <v>1636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1654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1654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1654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1654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1635</v>
      </c>
      <c r="AF1835" s="23" t="s">
        <v>1615</v>
      </c>
      <c r="AG1835" s="46" t="s">
        <v>1636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1654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1635</v>
      </c>
      <c r="AF1836" s="23" t="s">
        <v>1617</v>
      </c>
      <c r="AG1836" s="46" t="s">
        <v>1636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1654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1635</v>
      </c>
      <c r="AF1837" s="23" t="s">
        <v>1619</v>
      </c>
      <c r="AG1837" s="46" t="s">
        <v>1636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1654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1636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1654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1638</v>
      </c>
      <c r="AG1839" s="44" t="s">
        <v>1636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1654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1635</v>
      </c>
      <c r="AF1840" s="26" t="s">
        <v>1617</v>
      </c>
      <c r="AG1840" s="44" t="s">
        <v>1636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1654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1635</v>
      </c>
      <c r="AF1841" s="23" t="s">
        <v>1617</v>
      </c>
      <c r="AG1841" s="46" t="s">
        <v>1636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1654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1635</v>
      </c>
      <c r="AF1842" s="23" t="s">
        <v>1617</v>
      </c>
      <c r="AG1842" s="46" t="s">
        <v>1636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1654</v>
      </c>
      <c r="B1843" s="37" t="s">
        <v>537</v>
      </c>
      <c r="C1843" s="38" t="s">
        <v>538</v>
      </c>
      <c r="D1843" s="24">
        <f t="shared" si="56"/>
        <v>8628794.8300000001</v>
      </c>
      <c r="E1843" s="32">
        <f t="shared" si="57"/>
        <v>7901396.459999999</v>
      </c>
      <c r="F1843" s="28">
        <v>371210</v>
      </c>
      <c r="G1843" s="29">
        <v>1266189.18</v>
      </c>
      <c r="H1843" s="19">
        <v>1129848.69</v>
      </c>
      <c r="I1843" s="19">
        <v>1519386.78</v>
      </c>
      <c r="J1843" s="39">
        <v>2517153.34</v>
      </c>
      <c r="K1843" s="40">
        <v>1045930.11</v>
      </c>
      <c r="L1843" s="19">
        <v>304585</v>
      </c>
      <c r="M1843" s="19">
        <v>745909.16</v>
      </c>
      <c r="N1843" s="39">
        <v>859464.61</v>
      </c>
      <c r="O1843" s="40">
        <v>671961.92</v>
      </c>
      <c r="P1843" s="22">
        <v>2766270.22</v>
      </c>
      <c r="Q1843" s="22">
        <v>780118.5</v>
      </c>
      <c r="R1843" s="39">
        <v>680262.97</v>
      </c>
      <c r="S1843" s="40">
        <v>1871900.81</v>
      </c>
      <c r="T1843" s="19"/>
      <c r="U1843" s="19"/>
      <c r="V1843" s="39"/>
      <c r="W1843" s="40"/>
      <c r="X1843" s="19"/>
      <c r="Y1843" s="19"/>
      <c r="Z1843" s="39"/>
      <c r="AA1843" s="40"/>
      <c r="AB1843" s="19"/>
      <c r="AC1843" s="19"/>
      <c r="AD1843" s="48" t="s">
        <v>1614</v>
      </c>
      <c r="AE1843" s="26" t="s">
        <v>1635</v>
      </c>
      <c r="AF1843" s="23" t="s">
        <v>1615</v>
      </c>
      <c r="AG1843" s="46" t="s">
        <v>1636</v>
      </c>
    </row>
    <row r="1844" spans="1:52" ht="14.4" customHeight="1" x14ac:dyDescent="0.3">
      <c r="A1844" s="36" t="s">
        <v>1654</v>
      </c>
      <c r="B1844" s="37" t="s">
        <v>539</v>
      </c>
      <c r="C1844" s="38" t="s">
        <v>540</v>
      </c>
      <c r="D1844" s="24">
        <f t="shared" si="56"/>
        <v>2752779.2199999997</v>
      </c>
      <c r="E1844" s="32">
        <f t="shared" si="57"/>
        <v>2691918.22</v>
      </c>
      <c r="F1844" s="28">
        <v>165254</v>
      </c>
      <c r="G1844" s="29">
        <v>416457.07</v>
      </c>
      <c r="H1844" s="19">
        <v>503935.52</v>
      </c>
      <c r="I1844" s="19">
        <v>408064.76</v>
      </c>
      <c r="J1844" s="39">
        <v>254280.7</v>
      </c>
      <c r="K1844" s="40">
        <v>484501.48</v>
      </c>
      <c r="L1844" s="19">
        <v>317168.2</v>
      </c>
      <c r="M1844" s="19">
        <v>289492.96000000002</v>
      </c>
      <c r="N1844" s="39">
        <v>440935.95</v>
      </c>
      <c r="O1844" s="40">
        <v>305873.39</v>
      </c>
      <c r="P1844" s="19">
        <v>459252.51</v>
      </c>
      <c r="Q1844" s="19">
        <v>394258.6</v>
      </c>
      <c r="R1844" s="39">
        <v>611952.34</v>
      </c>
      <c r="S1844" s="40">
        <v>393269.96</v>
      </c>
      <c r="T1844" s="19"/>
      <c r="U1844" s="19"/>
      <c r="V1844" s="39"/>
      <c r="W1844" s="40"/>
      <c r="X1844" s="19"/>
      <c r="Y1844" s="19"/>
      <c r="Z1844" s="39"/>
      <c r="AA1844" s="40"/>
      <c r="AB1844" s="19"/>
      <c r="AC1844" s="19"/>
      <c r="AD1844" s="48" t="s">
        <v>1616</v>
      </c>
      <c r="AE1844" s="26" t="s">
        <v>1635</v>
      </c>
      <c r="AF1844" s="23" t="s">
        <v>1617</v>
      </c>
      <c r="AG1844" s="44" t="s">
        <v>1636</v>
      </c>
    </row>
    <row r="1845" spans="1:52" ht="14.4" customHeight="1" x14ac:dyDescent="0.3">
      <c r="A1845" s="36" t="s">
        <v>1654</v>
      </c>
      <c r="B1845" s="37" t="s">
        <v>541</v>
      </c>
      <c r="C1845" s="38" t="s">
        <v>542</v>
      </c>
      <c r="D1845" s="24">
        <f t="shared" si="56"/>
        <v>3381329.1</v>
      </c>
      <c r="E1845" s="32">
        <f t="shared" si="57"/>
        <v>3282915.7</v>
      </c>
      <c r="F1845" s="28">
        <v>316725</v>
      </c>
      <c r="G1845" s="29">
        <v>849444.3</v>
      </c>
      <c r="H1845" s="19">
        <v>339107.9</v>
      </c>
      <c r="I1845" s="19">
        <v>965242.9</v>
      </c>
      <c r="J1845" s="39">
        <v>559730.80000000005</v>
      </c>
      <c r="K1845" s="40">
        <v>427455</v>
      </c>
      <c r="L1845" s="19">
        <v>123610</v>
      </c>
      <c r="M1845" s="19">
        <v>264469</v>
      </c>
      <c r="N1845" s="39">
        <v>706107.9</v>
      </c>
      <c r="O1845" s="40">
        <v>295565</v>
      </c>
      <c r="P1845" s="19">
        <v>701845</v>
      </c>
      <c r="Q1845" s="19">
        <v>297498</v>
      </c>
      <c r="R1845" s="39">
        <v>634202.5</v>
      </c>
      <c r="S1845" s="40">
        <v>183241.5</v>
      </c>
      <c r="T1845" s="19"/>
      <c r="U1845" s="19"/>
      <c r="V1845" s="39"/>
      <c r="W1845" s="40"/>
      <c r="X1845" s="19"/>
      <c r="Y1845" s="19"/>
      <c r="Z1845" s="39"/>
      <c r="AA1845" s="40"/>
      <c r="AB1845" s="19"/>
      <c r="AC1845" s="19"/>
      <c r="AD1845" s="48" t="s">
        <v>1618</v>
      </c>
      <c r="AE1845" s="26" t="s">
        <v>1635</v>
      </c>
      <c r="AF1845" s="23" t="s">
        <v>1619</v>
      </c>
      <c r="AG1845" s="44" t="s">
        <v>1636</v>
      </c>
    </row>
    <row r="1846" spans="1:52" ht="14.4" customHeight="1" x14ac:dyDescent="0.3">
      <c r="A1846" s="36" t="s">
        <v>1654</v>
      </c>
      <c r="B1846" s="37" t="s">
        <v>543</v>
      </c>
      <c r="C1846" s="38" t="s">
        <v>544</v>
      </c>
      <c r="D1846" s="24">
        <f t="shared" si="56"/>
        <v>2339968.5700000003</v>
      </c>
      <c r="E1846" s="32">
        <f t="shared" si="57"/>
        <v>2064666.5699999998</v>
      </c>
      <c r="F1846" s="28">
        <v>316593.46999999997</v>
      </c>
      <c r="G1846" s="29">
        <v>414505.87</v>
      </c>
      <c r="H1846" s="19">
        <v>363601.08</v>
      </c>
      <c r="I1846" s="19">
        <v>180452.08</v>
      </c>
      <c r="J1846" s="39">
        <v>397282.02</v>
      </c>
      <c r="K1846" s="40">
        <v>307867.02</v>
      </c>
      <c r="L1846" s="19">
        <v>340427.66</v>
      </c>
      <c r="M1846" s="19">
        <v>285096.86</v>
      </c>
      <c r="N1846" s="39">
        <v>264855.37</v>
      </c>
      <c r="O1846" s="40">
        <v>267794.17</v>
      </c>
      <c r="P1846" s="19">
        <v>363068.84</v>
      </c>
      <c r="Q1846" s="19">
        <v>239757.44</v>
      </c>
      <c r="R1846" s="39">
        <v>294140.13</v>
      </c>
      <c r="S1846" s="40">
        <v>369193.13</v>
      </c>
      <c r="T1846" s="19"/>
      <c r="U1846" s="19"/>
      <c r="V1846" s="39"/>
      <c r="W1846" s="40"/>
      <c r="X1846" s="19"/>
      <c r="Y1846" s="19"/>
      <c r="Z1846" s="39"/>
      <c r="AA1846" s="40"/>
      <c r="AB1846" s="19"/>
      <c r="AC1846" s="19"/>
      <c r="AD1846" s="45"/>
      <c r="AE1846" s="23"/>
      <c r="AF1846" s="23" t="s">
        <v>1620</v>
      </c>
      <c r="AG1846" s="44" t="s">
        <v>1636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1654</v>
      </c>
      <c r="B1847" s="37" t="s">
        <v>545</v>
      </c>
      <c r="C1847" s="38" t="s">
        <v>546</v>
      </c>
      <c r="D1847" s="24">
        <f t="shared" si="56"/>
        <v>2643936.5</v>
      </c>
      <c r="E1847" s="32">
        <f t="shared" si="57"/>
        <v>1981602.2</v>
      </c>
      <c r="F1847" s="28">
        <v>376452</v>
      </c>
      <c r="G1847" s="29">
        <v>403177.9</v>
      </c>
      <c r="H1847" s="19">
        <v>516992</v>
      </c>
      <c r="I1847" s="19">
        <v>269975.8</v>
      </c>
      <c r="J1847" s="39">
        <v>329029.2</v>
      </c>
      <c r="K1847" s="40">
        <v>298646.5</v>
      </c>
      <c r="L1847" s="19">
        <v>330550.5</v>
      </c>
      <c r="M1847" s="19">
        <v>241137</v>
      </c>
      <c r="N1847" s="39">
        <v>394985.5</v>
      </c>
      <c r="O1847" s="40">
        <v>221860.5</v>
      </c>
      <c r="P1847" s="19">
        <v>275799.8</v>
      </c>
      <c r="Q1847" s="19">
        <v>283223.5</v>
      </c>
      <c r="R1847" s="39">
        <v>420127.5</v>
      </c>
      <c r="S1847" s="40">
        <v>263581</v>
      </c>
      <c r="T1847" s="19"/>
      <c r="U1847" s="19"/>
      <c r="V1847" s="39"/>
      <c r="W1847" s="40"/>
      <c r="X1847" s="19"/>
      <c r="Y1847" s="19"/>
      <c r="Z1847" s="39"/>
      <c r="AA1847" s="40"/>
      <c r="AB1847" s="19"/>
      <c r="AC1847" s="19"/>
      <c r="AD1847" s="45"/>
      <c r="AE1847" s="23"/>
      <c r="AF1847" s="23" t="s">
        <v>1638</v>
      </c>
      <c r="AG1847" s="44" t="s">
        <v>1636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1654</v>
      </c>
      <c r="B1848" s="37" t="s">
        <v>547</v>
      </c>
      <c r="C1848" s="38" t="s">
        <v>548</v>
      </c>
      <c r="D1848" s="24">
        <f t="shared" si="56"/>
        <v>1394725</v>
      </c>
      <c r="E1848" s="32">
        <f t="shared" si="57"/>
        <v>2668921</v>
      </c>
      <c r="F1848" s="28">
        <v>125839</v>
      </c>
      <c r="G1848" s="29">
        <v>101776</v>
      </c>
      <c r="H1848" s="19">
        <v>146506</v>
      </c>
      <c r="I1848" s="19">
        <v>230100</v>
      </c>
      <c r="J1848" s="39">
        <v>374980</v>
      </c>
      <c r="K1848" s="40">
        <v>125000</v>
      </c>
      <c r="L1848" s="19">
        <v>123500</v>
      </c>
      <c r="M1848" s="19">
        <v>40700</v>
      </c>
      <c r="N1848" s="39">
        <v>12700</v>
      </c>
      <c r="O1848" s="40">
        <v>490000</v>
      </c>
      <c r="P1848" s="19">
        <v>561900</v>
      </c>
      <c r="Q1848" s="19">
        <v>887270</v>
      </c>
      <c r="R1848" s="39">
        <v>49300</v>
      </c>
      <c r="S1848" s="40">
        <v>794075</v>
      </c>
      <c r="T1848" s="19"/>
      <c r="U1848" s="19"/>
      <c r="V1848" s="39"/>
      <c r="W1848" s="40"/>
      <c r="X1848" s="19"/>
      <c r="Y1848" s="19"/>
      <c r="Z1848" s="39"/>
      <c r="AA1848" s="40"/>
      <c r="AB1848" s="19"/>
      <c r="AC1848" s="19"/>
      <c r="AD1848" s="45"/>
      <c r="AE1848" s="23"/>
      <c r="AF1848" s="23" t="s">
        <v>1621</v>
      </c>
      <c r="AG1848" s="44" t="s">
        <v>1636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1654</v>
      </c>
      <c r="B1849" s="37" t="s">
        <v>549</v>
      </c>
      <c r="C1849" s="38" t="s">
        <v>550</v>
      </c>
      <c r="D1849" s="24">
        <f t="shared" si="56"/>
        <v>0</v>
      </c>
      <c r="E1849" s="32">
        <f t="shared" si="57"/>
        <v>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/>
      <c r="S1849" s="42"/>
      <c r="T1849" s="22"/>
      <c r="U1849" s="22"/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1636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1654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1654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1654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0</v>
      </c>
      <c r="F1852" s="28"/>
      <c r="G1852" s="29"/>
      <c r="H1852" s="19"/>
      <c r="I1852" s="19"/>
      <c r="J1852" s="39"/>
      <c r="K1852" s="40"/>
      <c r="L1852" s="19"/>
      <c r="M1852" s="19"/>
      <c r="N1852" s="39"/>
      <c r="O1852" s="40"/>
      <c r="P1852" s="22"/>
      <c r="Q1852" s="22"/>
      <c r="R1852" s="39"/>
      <c r="S1852" s="40"/>
      <c r="T1852" s="19"/>
      <c r="U1852" s="19"/>
      <c r="V1852" s="39"/>
      <c r="W1852" s="40"/>
      <c r="X1852" s="19"/>
      <c r="Y1852" s="19"/>
      <c r="Z1852" s="39"/>
      <c r="AA1852" s="40"/>
      <c r="AB1852" s="19"/>
      <c r="AC1852" s="19"/>
      <c r="AD1852" s="48" t="s">
        <v>1616</v>
      </c>
      <c r="AE1852" s="26" t="s">
        <v>1635</v>
      </c>
      <c r="AF1852" s="26" t="s">
        <v>1617</v>
      </c>
      <c r="AG1852" s="44" t="s">
        <v>1636</v>
      </c>
    </row>
    <row r="1853" spans="1:52" ht="14.4" customHeight="1" x14ac:dyDescent="0.3">
      <c r="A1853" s="36" t="s">
        <v>1654</v>
      </c>
      <c r="B1853" s="37" t="s">
        <v>557</v>
      </c>
      <c r="C1853" s="38" t="s">
        <v>558</v>
      </c>
      <c r="D1853" s="24">
        <f t="shared" si="56"/>
        <v>282595.56</v>
      </c>
      <c r="E1853" s="32">
        <f t="shared" si="57"/>
        <v>242330.88999999998</v>
      </c>
      <c r="F1853" s="28">
        <v>0</v>
      </c>
      <c r="G1853" s="29">
        <v>8040</v>
      </c>
      <c r="H1853" s="19">
        <v>145523.51999999999</v>
      </c>
      <c r="I1853" s="19">
        <v>49127.8</v>
      </c>
      <c r="J1853" s="39">
        <v>19032</v>
      </c>
      <c r="K1853" s="40">
        <v>50020</v>
      </c>
      <c r="L1853" s="19">
        <v>0</v>
      </c>
      <c r="M1853" s="19">
        <v>10350</v>
      </c>
      <c r="N1853" s="39">
        <v>66680.039999999994</v>
      </c>
      <c r="O1853" s="40">
        <v>15172</v>
      </c>
      <c r="P1853" s="19">
        <v>4710</v>
      </c>
      <c r="Q1853" s="19">
        <v>75723.490000000005</v>
      </c>
      <c r="R1853" s="39">
        <v>46650</v>
      </c>
      <c r="S1853" s="40">
        <v>33897.599999999999</v>
      </c>
      <c r="T1853" s="19"/>
      <c r="U1853" s="19"/>
      <c r="V1853" s="39"/>
      <c r="W1853" s="40"/>
      <c r="X1853" s="19"/>
      <c r="Y1853" s="19"/>
      <c r="Z1853" s="39"/>
      <c r="AA1853" s="40"/>
      <c r="AB1853" s="19"/>
      <c r="AC1853" s="19"/>
      <c r="AD1853" s="48" t="s">
        <v>1616</v>
      </c>
      <c r="AE1853" s="26" t="s">
        <v>1635</v>
      </c>
      <c r="AF1853" s="23" t="s">
        <v>1617</v>
      </c>
      <c r="AG1853" s="44" t="s">
        <v>1636</v>
      </c>
    </row>
    <row r="1854" spans="1:52" ht="14.4" customHeight="1" x14ac:dyDescent="0.3">
      <c r="A1854" s="36" t="s">
        <v>1654</v>
      </c>
      <c r="B1854" s="37" t="s">
        <v>559</v>
      </c>
      <c r="C1854" s="38" t="s">
        <v>560</v>
      </c>
      <c r="D1854" s="24">
        <f t="shared" si="56"/>
        <v>0</v>
      </c>
      <c r="E1854" s="32">
        <f t="shared" si="57"/>
        <v>0</v>
      </c>
      <c r="F1854" s="28"/>
      <c r="G1854" s="29"/>
      <c r="H1854" s="22"/>
      <c r="I1854" s="22"/>
      <c r="J1854" s="41"/>
      <c r="K1854" s="42"/>
      <c r="L1854" s="22"/>
      <c r="M1854" s="22"/>
      <c r="N1854" s="41"/>
      <c r="O1854" s="42"/>
      <c r="P1854" s="19"/>
      <c r="Q1854" s="19"/>
      <c r="R1854" s="41"/>
      <c r="S1854" s="42"/>
      <c r="T1854" s="22"/>
      <c r="U1854" s="22"/>
      <c r="V1854" s="41"/>
      <c r="W1854" s="42"/>
      <c r="X1854" s="22"/>
      <c r="Y1854" s="22"/>
      <c r="Z1854" s="41"/>
      <c r="AA1854" s="42"/>
      <c r="AB1854" s="22"/>
      <c r="AC1854" s="22"/>
      <c r="AD1854" s="48" t="s">
        <v>1616</v>
      </c>
      <c r="AE1854" s="26" t="s">
        <v>1635</v>
      </c>
      <c r="AF1854" s="23" t="s">
        <v>1617</v>
      </c>
      <c r="AG1854" s="44" t="s">
        <v>1636</v>
      </c>
    </row>
    <row r="1855" spans="1:52" ht="14.4" customHeight="1" x14ac:dyDescent="0.3">
      <c r="A1855" s="36" t="s">
        <v>1654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1654</v>
      </c>
      <c r="B1856" s="37" t="s">
        <v>563</v>
      </c>
      <c r="C1856" s="38" t="s">
        <v>564</v>
      </c>
      <c r="D1856" s="24">
        <f t="shared" si="56"/>
        <v>1940654.85</v>
      </c>
      <c r="E1856" s="32">
        <f t="shared" si="57"/>
        <v>2293824.0500000003</v>
      </c>
      <c r="F1856" s="28">
        <v>133800</v>
      </c>
      <c r="G1856" s="29">
        <v>396721</v>
      </c>
      <c r="H1856" s="19">
        <v>169961</v>
      </c>
      <c r="I1856" s="19">
        <v>249928.4</v>
      </c>
      <c r="J1856" s="39">
        <v>239002</v>
      </c>
      <c r="K1856" s="40">
        <v>276038.25</v>
      </c>
      <c r="L1856" s="19">
        <v>264421</v>
      </c>
      <c r="M1856" s="19">
        <v>267369.90000000002</v>
      </c>
      <c r="N1856" s="39">
        <v>279689</v>
      </c>
      <c r="O1856" s="40">
        <v>357316.9</v>
      </c>
      <c r="P1856" s="22">
        <v>481696</v>
      </c>
      <c r="Q1856" s="22">
        <v>445986.05</v>
      </c>
      <c r="R1856" s="39">
        <v>372085.85</v>
      </c>
      <c r="S1856" s="40">
        <v>300463.55</v>
      </c>
      <c r="T1856" s="19"/>
      <c r="U1856" s="19"/>
      <c r="V1856" s="39"/>
      <c r="W1856" s="40"/>
      <c r="X1856" s="19"/>
      <c r="Y1856" s="19"/>
      <c r="Z1856" s="39"/>
      <c r="AA1856" s="40"/>
      <c r="AB1856" s="19"/>
      <c r="AC1856" s="19"/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1654</v>
      </c>
      <c r="B1857" s="37" t="s">
        <v>565</v>
      </c>
      <c r="C1857" s="38" t="s">
        <v>566</v>
      </c>
      <c r="D1857" s="24">
        <f t="shared" si="56"/>
        <v>560277</v>
      </c>
      <c r="E1857" s="32">
        <f t="shared" si="57"/>
        <v>386723</v>
      </c>
      <c r="F1857" s="28">
        <v>0</v>
      </c>
      <c r="G1857" s="29">
        <v>0</v>
      </c>
      <c r="H1857" s="22">
        <v>0</v>
      </c>
      <c r="I1857" s="22">
        <v>0</v>
      </c>
      <c r="J1857" s="41">
        <v>0</v>
      </c>
      <c r="K1857" s="42">
        <v>77161</v>
      </c>
      <c r="L1857" s="22">
        <v>52540</v>
      </c>
      <c r="M1857" s="22">
        <v>0</v>
      </c>
      <c r="N1857" s="41">
        <v>321858</v>
      </c>
      <c r="O1857" s="42">
        <v>49022</v>
      </c>
      <c r="P1857" s="19">
        <v>0</v>
      </c>
      <c r="Q1857" s="19">
        <v>180981</v>
      </c>
      <c r="R1857" s="41">
        <v>185879</v>
      </c>
      <c r="S1857" s="42">
        <v>79559</v>
      </c>
      <c r="T1857" s="22"/>
      <c r="U1857" s="22"/>
      <c r="V1857" s="41"/>
      <c r="W1857" s="42"/>
      <c r="X1857" s="22"/>
      <c r="Y1857" s="22"/>
      <c r="Z1857" s="41"/>
      <c r="AA1857" s="42"/>
      <c r="AB1857" s="22"/>
      <c r="AC1857" s="22"/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1654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1654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1654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557700</v>
      </c>
      <c r="E1860" s="32">
        <f t="shared" ref="E1860:E1923" si="59">G1860+I1860+K1860+M1860+O1860+Q1860+S1860+U1860+W1860+Y1860+AA1860+AC1860</f>
        <v>576300</v>
      </c>
      <c r="F1860" s="28">
        <v>52300</v>
      </c>
      <c r="G1860" s="29">
        <v>117500</v>
      </c>
      <c r="H1860" s="22">
        <v>101500</v>
      </c>
      <c r="I1860" s="22">
        <v>64300</v>
      </c>
      <c r="J1860" s="41">
        <v>25800</v>
      </c>
      <c r="K1860" s="42">
        <v>0</v>
      </c>
      <c r="L1860" s="22">
        <v>0</v>
      </c>
      <c r="M1860" s="22">
        <v>0</v>
      </c>
      <c r="N1860" s="41">
        <v>60000</v>
      </c>
      <c r="O1860" s="42">
        <v>0</v>
      </c>
      <c r="P1860" s="22">
        <v>318100</v>
      </c>
      <c r="Q1860" s="22">
        <v>328100</v>
      </c>
      <c r="R1860" s="41">
        <v>0</v>
      </c>
      <c r="S1860" s="42">
        <v>66400</v>
      </c>
      <c r="T1860" s="22"/>
      <c r="U1860" s="22"/>
      <c r="V1860" s="41"/>
      <c r="W1860" s="42"/>
      <c r="X1860" s="22"/>
      <c r="Y1860" s="22"/>
      <c r="Z1860" s="41"/>
      <c r="AA1860" s="42"/>
      <c r="AB1860" s="22"/>
      <c r="AC1860" s="22"/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1654</v>
      </c>
      <c r="B1861" s="37" t="s">
        <v>573</v>
      </c>
      <c r="C1861" s="38" t="s">
        <v>574</v>
      </c>
      <c r="D1861" s="24">
        <f t="shared" si="58"/>
        <v>1089827.1499999999</v>
      </c>
      <c r="E1861" s="32">
        <f t="shared" si="59"/>
        <v>1073401.4000000001</v>
      </c>
      <c r="F1861" s="28">
        <v>0</v>
      </c>
      <c r="G1861" s="29">
        <v>0</v>
      </c>
      <c r="H1861" s="19">
        <v>0</v>
      </c>
      <c r="I1861" s="19">
        <v>0</v>
      </c>
      <c r="J1861" s="39">
        <v>0</v>
      </c>
      <c r="K1861" s="40">
        <v>243126.05</v>
      </c>
      <c r="L1861" s="19">
        <v>0</v>
      </c>
      <c r="M1861" s="19">
        <v>0</v>
      </c>
      <c r="N1861" s="39">
        <v>445573.5</v>
      </c>
      <c r="O1861" s="40">
        <v>202647.45</v>
      </c>
      <c r="P1861" s="22">
        <v>0</v>
      </c>
      <c r="Q1861" s="22">
        <v>420629.34</v>
      </c>
      <c r="R1861" s="39">
        <v>644253.65</v>
      </c>
      <c r="S1861" s="40">
        <v>206998.56</v>
      </c>
      <c r="T1861" s="19"/>
      <c r="U1861" s="19"/>
      <c r="V1861" s="39"/>
      <c r="W1861" s="40"/>
      <c r="X1861" s="19"/>
      <c r="Y1861" s="19"/>
      <c r="Z1861" s="39"/>
      <c r="AA1861" s="40"/>
      <c r="AB1861" s="19"/>
      <c r="AC1861" s="19"/>
      <c r="AD1861" s="45"/>
      <c r="AE1861" s="23"/>
      <c r="AF1861" s="23" t="s">
        <v>1622</v>
      </c>
      <c r="AG1861" s="46" t="s">
        <v>1636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1654</v>
      </c>
      <c r="B1862" s="37" t="s">
        <v>575</v>
      </c>
      <c r="C1862" s="38" t="s">
        <v>576</v>
      </c>
      <c r="D1862" s="24">
        <f t="shared" si="58"/>
        <v>201659</v>
      </c>
      <c r="E1862" s="32">
        <f t="shared" si="59"/>
        <v>75950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52515</v>
      </c>
      <c r="L1862" s="22">
        <v>201659</v>
      </c>
      <c r="M1862" s="22">
        <v>0</v>
      </c>
      <c r="N1862" s="41">
        <v>0</v>
      </c>
      <c r="O1862" s="42">
        <v>0</v>
      </c>
      <c r="P1862" s="19">
        <v>0</v>
      </c>
      <c r="Q1862" s="19">
        <v>23435</v>
      </c>
      <c r="R1862" s="41">
        <v>0</v>
      </c>
      <c r="S1862" s="42">
        <v>0</v>
      </c>
      <c r="T1862" s="22"/>
      <c r="U1862" s="22"/>
      <c r="V1862" s="41"/>
      <c r="W1862" s="42"/>
      <c r="X1862" s="22"/>
      <c r="Y1862" s="22"/>
      <c r="Z1862" s="41"/>
      <c r="AA1862" s="42"/>
      <c r="AB1862" s="22"/>
      <c r="AC1862" s="22"/>
      <c r="AD1862" s="45"/>
      <c r="AE1862" s="23"/>
      <c r="AF1862" s="23" t="s">
        <v>1622</v>
      </c>
      <c r="AG1862" s="44" t="s">
        <v>1636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1654</v>
      </c>
      <c r="B1863" s="37" t="s">
        <v>577</v>
      </c>
      <c r="C1863" s="38" t="s">
        <v>578</v>
      </c>
      <c r="D1863" s="24">
        <f t="shared" si="58"/>
        <v>180</v>
      </c>
      <c r="E1863" s="32">
        <f t="shared" si="59"/>
        <v>0</v>
      </c>
      <c r="F1863" s="28">
        <v>0</v>
      </c>
      <c r="G1863" s="29">
        <v>0</v>
      </c>
      <c r="H1863" s="22">
        <v>0</v>
      </c>
      <c r="I1863" s="22">
        <v>0</v>
      </c>
      <c r="J1863" s="41">
        <v>0</v>
      </c>
      <c r="K1863" s="42">
        <v>0</v>
      </c>
      <c r="L1863" s="22">
        <v>180</v>
      </c>
      <c r="M1863" s="22">
        <v>0</v>
      </c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1636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1654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1654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0</v>
      </c>
      <c r="F1865" s="28"/>
      <c r="G1865" s="29"/>
      <c r="H1865" s="22"/>
      <c r="I1865" s="22"/>
      <c r="J1865" s="41"/>
      <c r="K1865" s="42"/>
      <c r="L1865" s="22"/>
      <c r="M1865" s="22"/>
      <c r="N1865" s="41"/>
      <c r="O1865" s="42"/>
      <c r="P1865" s="22"/>
      <c r="Q1865" s="22"/>
      <c r="R1865" s="41"/>
      <c r="S1865" s="42"/>
      <c r="T1865" s="22"/>
      <c r="U1865" s="22"/>
      <c r="V1865" s="41"/>
      <c r="W1865" s="42"/>
      <c r="X1865" s="22"/>
      <c r="Y1865" s="22"/>
      <c r="Z1865" s="41"/>
      <c r="AA1865" s="42"/>
      <c r="AB1865" s="22"/>
      <c r="AC1865" s="22"/>
      <c r="AD1865" s="43"/>
      <c r="AE1865" s="26"/>
      <c r="AF1865" s="23" t="s">
        <v>1622</v>
      </c>
      <c r="AG1865" s="46" t="s">
        <v>1636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1654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1636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1654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1636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1654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1654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1654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1654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1654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1654</v>
      </c>
      <c r="B1873" s="37" t="s">
        <v>597</v>
      </c>
      <c r="C1873" s="38" t="s">
        <v>598</v>
      </c>
      <c r="D1873" s="24">
        <f t="shared" si="58"/>
        <v>0</v>
      </c>
      <c r="E1873" s="32">
        <f t="shared" si="59"/>
        <v>0</v>
      </c>
      <c r="F1873" s="28"/>
      <c r="G1873" s="29"/>
      <c r="H1873" s="22"/>
      <c r="I1873" s="22"/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1654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0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/>
      <c r="AC1874" s="19"/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1654</v>
      </c>
      <c r="B1875" s="37" t="s">
        <v>601</v>
      </c>
      <c r="C1875" s="38" t="s">
        <v>602</v>
      </c>
      <c r="D1875" s="24">
        <f t="shared" si="58"/>
        <v>143288</v>
      </c>
      <c r="E1875" s="32">
        <f t="shared" si="59"/>
        <v>0</v>
      </c>
      <c r="F1875" s="28">
        <v>143288</v>
      </c>
      <c r="G1875" s="29">
        <v>0</v>
      </c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/>
      <c r="Y1875" s="19"/>
      <c r="Z1875" s="39"/>
      <c r="AA1875" s="40"/>
      <c r="AB1875" s="19"/>
      <c r="AC1875" s="19"/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1654</v>
      </c>
      <c r="B1876" s="37" t="s">
        <v>603</v>
      </c>
      <c r="C1876" s="38" t="s">
        <v>604</v>
      </c>
      <c r="D1876" s="24">
        <f t="shared" si="58"/>
        <v>374383</v>
      </c>
      <c r="E1876" s="32">
        <f t="shared" si="59"/>
        <v>396174</v>
      </c>
      <c r="F1876" s="28">
        <v>64695</v>
      </c>
      <c r="G1876" s="29">
        <v>62700</v>
      </c>
      <c r="H1876" s="22">
        <v>62700</v>
      </c>
      <c r="I1876" s="22">
        <v>65322</v>
      </c>
      <c r="J1876" s="41">
        <v>65322</v>
      </c>
      <c r="K1876" s="42">
        <v>0</v>
      </c>
      <c r="L1876" s="22">
        <v>0</v>
      </c>
      <c r="M1876" s="22">
        <v>56435</v>
      </c>
      <c r="N1876" s="41">
        <v>56435</v>
      </c>
      <c r="O1876" s="42">
        <v>52326</v>
      </c>
      <c r="P1876" s="19">
        <v>52326</v>
      </c>
      <c r="Q1876" s="19">
        <v>72905</v>
      </c>
      <c r="R1876" s="41">
        <v>72905</v>
      </c>
      <c r="S1876" s="42">
        <v>86486</v>
      </c>
      <c r="T1876" s="22"/>
      <c r="U1876" s="22"/>
      <c r="V1876" s="41"/>
      <c r="W1876" s="42"/>
      <c r="X1876" s="22"/>
      <c r="Y1876" s="22"/>
      <c r="Z1876" s="41"/>
      <c r="AA1876" s="42"/>
      <c r="AB1876" s="22"/>
      <c r="AC1876" s="22"/>
      <c r="AD1876" s="45"/>
      <c r="AE1876" s="23"/>
      <c r="AF1876" s="23" t="s">
        <v>1623</v>
      </c>
      <c r="AG1876" s="46" t="s">
        <v>1636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1654</v>
      </c>
      <c r="B1877" s="37" t="s">
        <v>605</v>
      </c>
      <c r="C1877" s="38" t="s">
        <v>606</v>
      </c>
      <c r="D1877" s="24">
        <f t="shared" si="58"/>
        <v>31899</v>
      </c>
      <c r="E1877" s="32">
        <f t="shared" si="59"/>
        <v>32139</v>
      </c>
      <c r="F1877" s="28">
        <v>5700</v>
      </c>
      <c r="G1877" s="29">
        <v>4845</v>
      </c>
      <c r="H1877" s="22">
        <v>4845</v>
      </c>
      <c r="I1877" s="22">
        <v>4560</v>
      </c>
      <c r="J1877" s="41">
        <v>4560</v>
      </c>
      <c r="K1877" s="42">
        <v>0</v>
      </c>
      <c r="L1877" s="22">
        <v>0</v>
      </c>
      <c r="M1877" s="22">
        <v>5700</v>
      </c>
      <c r="N1877" s="41">
        <v>5700</v>
      </c>
      <c r="O1877" s="42">
        <v>4560</v>
      </c>
      <c r="P1877" s="22">
        <v>4560</v>
      </c>
      <c r="Q1877" s="22">
        <v>6534</v>
      </c>
      <c r="R1877" s="41">
        <v>6534</v>
      </c>
      <c r="S1877" s="42">
        <v>5940</v>
      </c>
      <c r="T1877" s="22"/>
      <c r="U1877" s="22"/>
      <c r="V1877" s="41"/>
      <c r="W1877" s="42"/>
      <c r="X1877" s="22"/>
      <c r="Y1877" s="22"/>
      <c r="Z1877" s="41"/>
      <c r="AA1877" s="42"/>
      <c r="AB1877" s="22"/>
      <c r="AC1877" s="22"/>
      <c r="AD1877" s="45"/>
      <c r="AE1877" s="23"/>
      <c r="AF1877" s="23" t="s">
        <v>1623</v>
      </c>
      <c r="AG1877" s="44" t="s">
        <v>1636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1654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1636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1654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1636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1654</v>
      </c>
      <c r="B1880" s="37" t="s">
        <v>611</v>
      </c>
      <c r="C1880" s="38" t="s">
        <v>612</v>
      </c>
      <c r="D1880" s="24">
        <f t="shared" si="58"/>
        <v>335000</v>
      </c>
      <c r="E1880" s="32">
        <f t="shared" si="59"/>
        <v>345000</v>
      </c>
      <c r="F1880" s="28">
        <v>65000</v>
      </c>
      <c r="G1880" s="29">
        <v>55000</v>
      </c>
      <c r="H1880" s="19">
        <v>55000</v>
      </c>
      <c r="I1880" s="19">
        <v>35000</v>
      </c>
      <c r="J1880" s="39">
        <v>35000</v>
      </c>
      <c r="K1880" s="40">
        <v>45000</v>
      </c>
      <c r="L1880" s="19">
        <v>45000</v>
      </c>
      <c r="M1880" s="19">
        <v>45000</v>
      </c>
      <c r="N1880" s="39">
        <v>45000</v>
      </c>
      <c r="O1880" s="40">
        <v>45000</v>
      </c>
      <c r="P1880" s="22">
        <v>45000</v>
      </c>
      <c r="Q1880" s="22">
        <v>45000</v>
      </c>
      <c r="R1880" s="39">
        <v>45000</v>
      </c>
      <c r="S1880" s="40">
        <v>75000</v>
      </c>
      <c r="T1880" s="19"/>
      <c r="U1880" s="19"/>
      <c r="V1880" s="39"/>
      <c r="W1880" s="40"/>
      <c r="X1880" s="19"/>
      <c r="Y1880" s="19"/>
      <c r="Z1880" s="39"/>
      <c r="AA1880" s="40"/>
      <c r="AB1880" s="19"/>
      <c r="AC1880" s="19"/>
      <c r="AD1880" s="45"/>
      <c r="AE1880" s="23"/>
      <c r="AF1880" s="23" t="s">
        <v>1623</v>
      </c>
      <c r="AG1880" s="44" t="s">
        <v>1636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1654</v>
      </c>
      <c r="B1881" s="37" t="s">
        <v>613</v>
      </c>
      <c r="C1881" s="38" t="s">
        <v>614</v>
      </c>
      <c r="D1881" s="24">
        <f t="shared" si="58"/>
        <v>4867203</v>
      </c>
      <c r="E1881" s="32">
        <f t="shared" si="59"/>
        <v>4784470</v>
      </c>
      <c r="F1881" s="28">
        <v>660925</v>
      </c>
      <c r="G1881" s="29">
        <v>689377</v>
      </c>
      <c r="H1881" s="19">
        <v>689377</v>
      </c>
      <c r="I1881" s="19">
        <v>651525</v>
      </c>
      <c r="J1881" s="39">
        <v>681765</v>
      </c>
      <c r="K1881" s="40">
        <v>791527</v>
      </c>
      <c r="L1881" s="19">
        <v>791527</v>
      </c>
      <c r="M1881" s="19">
        <v>662199</v>
      </c>
      <c r="N1881" s="39">
        <v>662199</v>
      </c>
      <c r="O1881" s="40">
        <v>690508</v>
      </c>
      <c r="P1881" s="19">
        <v>690508</v>
      </c>
      <c r="Q1881" s="19">
        <v>690902</v>
      </c>
      <c r="R1881" s="39">
        <v>690902</v>
      </c>
      <c r="S1881" s="40">
        <v>608432</v>
      </c>
      <c r="T1881" s="19"/>
      <c r="U1881" s="19"/>
      <c r="V1881" s="39"/>
      <c r="W1881" s="40"/>
      <c r="X1881" s="19"/>
      <c r="Y1881" s="19"/>
      <c r="Z1881" s="39"/>
      <c r="AA1881" s="40"/>
      <c r="AB1881" s="19"/>
      <c r="AC1881" s="19"/>
      <c r="AD1881" s="45"/>
      <c r="AE1881" s="23"/>
      <c r="AF1881" s="23" t="s">
        <v>1623</v>
      </c>
      <c r="AG1881" s="44" t="s">
        <v>1636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1654</v>
      </c>
      <c r="B1882" s="37" t="s">
        <v>615</v>
      </c>
      <c r="C1882" s="38" t="s">
        <v>616</v>
      </c>
      <c r="D1882" s="24">
        <f t="shared" si="58"/>
        <v>520250</v>
      </c>
      <c r="E1882" s="32">
        <f t="shared" si="59"/>
        <v>523810</v>
      </c>
      <c r="F1882" s="28">
        <v>65770</v>
      </c>
      <c r="G1882" s="29">
        <v>64290</v>
      </c>
      <c r="H1882" s="19">
        <v>64290</v>
      </c>
      <c r="I1882" s="19">
        <v>60340</v>
      </c>
      <c r="J1882" s="39">
        <v>60340</v>
      </c>
      <c r="K1882" s="40">
        <v>98650</v>
      </c>
      <c r="L1882" s="19">
        <v>98650</v>
      </c>
      <c r="M1882" s="19">
        <v>80520</v>
      </c>
      <c r="N1882" s="39">
        <v>80520</v>
      </c>
      <c r="O1882" s="40">
        <v>81110</v>
      </c>
      <c r="P1882" s="19">
        <v>81110</v>
      </c>
      <c r="Q1882" s="19">
        <v>69570</v>
      </c>
      <c r="R1882" s="39">
        <v>69570</v>
      </c>
      <c r="S1882" s="40">
        <v>69330</v>
      </c>
      <c r="T1882" s="19"/>
      <c r="U1882" s="19"/>
      <c r="V1882" s="39"/>
      <c r="W1882" s="40"/>
      <c r="X1882" s="19"/>
      <c r="Y1882" s="19"/>
      <c r="Z1882" s="39"/>
      <c r="AA1882" s="40"/>
      <c r="AB1882" s="19"/>
      <c r="AC1882" s="19"/>
      <c r="AD1882" s="45"/>
      <c r="AE1882" s="23"/>
      <c r="AF1882" s="23" t="s">
        <v>1623</v>
      </c>
      <c r="AG1882" s="44" t="s">
        <v>1636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1654</v>
      </c>
      <c r="B1883" s="37" t="s">
        <v>617</v>
      </c>
      <c r="C1883" s="38" t="s">
        <v>618</v>
      </c>
      <c r="D1883" s="24">
        <f t="shared" si="58"/>
        <v>0</v>
      </c>
      <c r="E1883" s="32">
        <f t="shared" si="59"/>
        <v>0</v>
      </c>
      <c r="F1883" s="28"/>
      <c r="G1883" s="29"/>
      <c r="H1883" s="22"/>
      <c r="I1883" s="22"/>
      <c r="J1883" s="41"/>
      <c r="K1883" s="42"/>
      <c r="L1883" s="22"/>
      <c r="M1883" s="22"/>
      <c r="N1883" s="41"/>
      <c r="O1883" s="42"/>
      <c r="P1883" s="19"/>
      <c r="Q1883" s="19"/>
      <c r="R1883" s="41"/>
      <c r="S1883" s="42"/>
      <c r="T1883" s="22"/>
      <c r="U1883" s="22"/>
      <c r="V1883" s="41"/>
      <c r="W1883" s="42"/>
      <c r="X1883" s="22"/>
      <c r="Y1883" s="22"/>
      <c r="Z1883" s="41"/>
      <c r="AA1883" s="42"/>
      <c r="AB1883" s="22"/>
      <c r="AC1883" s="22"/>
      <c r="AD1883" s="45"/>
      <c r="AE1883" s="23"/>
      <c r="AF1883" s="23" t="s">
        <v>1623</v>
      </c>
      <c r="AG1883" s="44" t="s">
        <v>1636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1654</v>
      </c>
      <c r="B1884" s="37" t="s">
        <v>619</v>
      </c>
      <c r="C1884" s="38" t="s">
        <v>620</v>
      </c>
      <c r="D1884" s="24">
        <f t="shared" si="58"/>
        <v>0</v>
      </c>
      <c r="E1884" s="32">
        <f t="shared" si="59"/>
        <v>0</v>
      </c>
      <c r="F1884" s="28"/>
      <c r="G1884" s="29"/>
      <c r="H1884" s="22"/>
      <c r="I1884" s="22"/>
      <c r="J1884" s="41"/>
      <c r="K1884" s="42"/>
      <c r="L1884" s="22"/>
      <c r="M1884" s="22"/>
      <c r="N1884" s="41"/>
      <c r="O1884" s="42"/>
      <c r="P1884" s="22"/>
      <c r="Q1884" s="22"/>
      <c r="R1884" s="41"/>
      <c r="S1884" s="42"/>
      <c r="T1884" s="22"/>
      <c r="U1884" s="22"/>
      <c r="V1884" s="41"/>
      <c r="W1884" s="42"/>
      <c r="X1884" s="22"/>
      <c r="Y1884" s="22"/>
      <c r="Z1884" s="41"/>
      <c r="AA1884" s="42"/>
      <c r="AB1884" s="22"/>
      <c r="AC1884" s="22"/>
      <c r="AD1884" s="45"/>
      <c r="AE1884" s="23"/>
      <c r="AF1884" s="23" t="s">
        <v>1623</v>
      </c>
      <c r="AG1884" s="44" t="s">
        <v>1636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1654</v>
      </c>
      <c r="B1885" s="37" t="s">
        <v>621</v>
      </c>
      <c r="C1885" s="38" t="s">
        <v>622</v>
      </c>
      <c r="D1885" s="24">
        <f t="shared" si="58"/>
        <v>3610230</v>
      </c>
      <c r="E1885" s="32">
        <f t="shared" si="59"/>
        <v>4053300</v>
      </c>
      <c r="F1885" s="28">
        <v>572000</v>
      </c>
      <c r="G1885" s="29">
        <v>583400</v>
      </c>
      <c r="H1885" s="19">
        <v>582300</v>
      </c>
      <c r="I1885" s="19">
        <v>572700</v>
      </c>
      <c r="J1885" s="39">
        <v>133500</v>
      </c>
      <c r="K1885" s="40">
        <v>578100</v>
      </c>
      <c r="L1885" s="19">
        <v>130230</v>
      </c>
      <c r="M1885" s="19">
        <v>580000</v>
      </c>
      <c r="N1885" s="39">
        <v>1028000</v>
      </c>
      <c r="O1885" s="40">
        <v>584200</v>
      </c>
      <c r="P1885" s="22">
        <v>580000</v>
      </c>
      <c r="Q1885" s="22">
        <v>575800</v>
      </c>
      <c r="R1885" s="39">
        <v>584200</v>
      </c>
      <c r="S1885" s="40">
        <v>579100</v>
      </c>
      <c r="T1885" s="19"/>
      <c r="U1885" s="19"/>
      <c r="V1885" s="39"/>
      <c r="W1885" s="40"/>
      <c r="X1885" s="19"/>
      <c r="Y1885" s="19"/>
      <c r="Z1885" s="39"/>
      <c r="AA1885" s="40"/>
      <c r="AB1885" s="19"/>
      <c r="AC1885" s="19"/>
      <c r="AD1885" s="45"/>
      <c r="AE1885" s="23"/>
      <c r="AF1885" s="23" t="s">
        <v>1623</v>
      </c>
      <c r="AG1885" s="44" t="s">
        <v>1636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1654</v>
      </c>
      <c r="B1886" s="37" t="s">
        <v>623</v>
      </c>
      <c r="C1886" s="38" t="s">
        <v>624</v>
      </c>
      <c r="D1886" s="24">
        <f t="shared" si="58"/>
        <v>0</v>
      </c>
      <c r="E1886" s="32">
        <f t="shared" si="59"/>
        <v>0</v>
      </c>
      <c r="F1886" s="28"/>
      <c r="G1886" s="29"/>
      <c r="H1886" s="22"/>
      <c r="I1886" s="22"/>
      <c r="J1886" s="41"/>
      <c r="K1886" s="42"/>
      <c r="L1886" s="22"/>
      <c r="M1886" s="22"/>
      <c r="N1886" s="41"/>
      <c r="O1886" s="42"/>
      <c r="P1886" s="19"/>
      <c r="Q1886" s="19"/>
      <c r="R1886" s="41"/>
      <c r="S1886" s="42"/>
      <c r="T1886" s="22"/>
      <c r="U1886" s="22"/>
      <c r="V1886" s="41"/>
      <c r="W1886" s="42"/>
      <c r="X1886" s="22"/>
      <c r="Y1886" s="22"/>
      <c r="Z1886" s="41"/>
      <c r="AA1886" s="42"/>
      <c r="AB1886" s="22"/>
      <c r="AC1886" s="22"/>
      <c r="AD1886" s="45"/>
      <c r="AE1886" s="23"/>
      <c r="AF1886" s="23" t="s">
        <v>1623</v>
      </c>
      <c r="AG1886" s="44" t="s">
        <v>1636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1654</v>
      </c>
      <c r="B1887" s="37" t="s">
        <v>625</v>
      </c>
      <c r="C1887" s="38" t="s">
        <v>588</v>
      </c>
      <c r="D1887" s="24">
        <f t="shared" si="58"/>
        <v>1545368.57</v>
      </c>
      <c r="E1887" s="32">
        <f t="shared" si="59"/>
        <v>1532542.01</v>
      </c>
      <c r="F1887" s="28">
        <v>235746.21</v>
      </c>
      <c r="G1887" s="29">
        <v>256712.74</v>
      </c>
      <c r="H1887" s="19">
        <v>268375.74</v>
      </c>
      <c r="I1887" s="19">
        <v>211202.89</v>
      </c>
      <c r="J1887" s="39">
        <v>211202.89</v>
      </c>
      <c r="K1887" s="40">
        <v>185951.67</v>
      </c>
      <c r="L1887" s="19">
        <v>185951.67</v>
      </c>
      <c r="M1887" s="19">
        <v>189385.63</v>
      </c>
      <c r="N1887" s="39">
        <v>186336.63</v>
      </c>
      <c r="O1887" s="40">
        <v>203604.5</v>
      </c>
      <c r="P1887" s="22">
        <v>205153.5</v>
      </c>
      <c r="Q1887" s="22">
        <v>252601.93</v>
      </c>
      <c r="R1887" s="39">
        <v>252601.93</v>
      </c>
      <c r="S1887" s="40">
        <v>233082.65</v>
      </c>
      <c r="T1887" s="19"/>
      <c r="U1887" s="19"/>
      <c r="V1887" s="39"/>
      <c r="W1887" s="40"/>
      <c r="X1887" s="19"/>
      <c r="Y1887" s="19"/>
      <c r="Z1887" s="39"/>
      <c r="AA1887" s="40"/>
      <c r="AB1887" s="19"/>
      <c r="AC1887" s="19"/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1654</v>
      </c>
      <c r="B1888" s="37" t="s">
        <v>626</v>
      </c>
      <c r="C1888" s="38" t="s">
        <v>627</v>
      </c>
      <c r="D1888" s="24">
        <f t="shared" si="58"/>
        <v>0</v>
      </c>
      <c r="E1888" s="32">
        <f t="shared" si="59"/>
        <v>0</v>
      </c>
      <c r="F1888" s="28"/>
      <c r="G1888" s="29"/>
      <c r="H1888" s="22"/>
      <c r="I1888" s="22"/>
      <c r="J1888" s="41"/>
      <c r="K1888" s="42"/>
      <c r="L1888" s="22"/>
      <c r="M1888" s="22"/>
      <c r="N1888" s="41"/>
      <c r="O1888" s="42"/>
      <c r="P1888" s="19"/>
      <c r="Q1888" s="19"/>
      <c r="R1888" s="41"/>
      <c r="S1888" s="42"/>
      <c r="T1888" s="22"/>
      <c r="U1888" s="22"/>
      <c r="V1888" s="41"/>
      <c r="W1888" s="42"/>
      <c r="X1888" s="22"/>
      <c r="Y1888" s="22"/>
      <c r="Z1888" s="41"/>
      <c r="AA1888" s="42"/>
      <c r="AB1888" s="22"/>
      <c r="AC1888" s="22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1654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1654</v>
      </c>
      <c r="B1890" s="37" t="s">
        <v>630</v>
      </c>
      <c r="C1890" s="38" t="s">
        <v>631</v>
      </c>
      <c r="D1890" s="24">
        <f t="shared" si="58"/>
        <v>14342</v>
      </c>
      <c r="E1890" s="32">
        <f t="shared" si="59"/>
        <v>23764</v>
      </c>
      <c r="F1890" s="28"/>
      <c r="G1890" s="29"/>
      <c r="H1890" s="22"/>
      <c r="I1890" s="22"/>
      <c r="J1890" s="41">
        <v>3656</v>
      </c>
      <c r="K1890" s="42">
        <v>3656</v>
      </c>
      <c r="L1890" s="22">
        <v>6426</v>
      </c>
      <c r="M1890" s="22">
        <v>9140</v>
      </c>
      <c r="N1890" s="41">
        <v>3260</v>
      </c>
      <c r="O1890" s="42">
        <v>3656</v>
      </c>
      <c r="P1890" s="22">
        <v>360</v>
      </c>
      <c r="Q1890" s="22">
        <v>7312</v>
      </c>
      <c r="R1890" s="41">
        <v>640</v>
      </c>
      <c r="S1890" s="42">
        <v>0</v>
      </c>
      <c r="T1890" s="22"/>
      <c r="U1890" s="22"/>
      <c r="V1890" s="41"/>
      <c r="W1890" s="42"/>
      <c r="X1890" s="22"/>
      <c r="Y1890" s="22"/>
      <c r="Z1890" s="41"/>
      <c r="AA1890" s="42"/>
      <c r="AB1890" s="22"/>
      <c r="AC1890" s="22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1654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1654</v>
      </c>
      <c r="B1892" s="37" t="s">
        <v>634</v>
      </c>
      <c r="C1892" s="38" t="s">
        <v>635</v>
      </c>
      <c r="D1892" s="24">
        <f t="shared" si="58"/>
        <v>212680</v>
      </c>
      <c r="E1892" s="32">
        <f t="shared" si="59"/>
        <v>166210</v>
      </c>
      <c r="F1892" s="28">
        <v>134660</v>
      </c>
      <c r="G1892" s="29">
        <v>0</v>
      </c>
      <c r="H1892" s="22">
        <v>28200</v>
      </c>
      <c r="I1892" s="22">
        <v>0</v>
      </c>
      <c r="J1892" s="41">
        <v>0</v>
      </c>
      <c r="K1892" s="42">
        <v>0</v>
      </c>
      <c r="L1892" s="22">
        <v>21420</v>
      </c>
      <c r="M1892" s="22">
        <v>0</v>
      </c>
      <c r="N1892" s="41">
        <v>0</v>
      </c>
      <c r="O1892" s="42">
        <v>0</v>
      </c>
      <c r="P1892" s="22">
        <v>16740</v>
      </c>
      <c r="Q1892" s="22">
        <v>0</v>
      </c>
      <c r="R1892" s="41">
        <v>11660</v>
      </c>
      <c r="S1892" s="42">
        <v>166210</v>
      </c>
      <c r="T1892" s="22"/>
      <c r="U1892" s="22"/>
      <c r="V1892" s="41"/>
      <c r="W1892" s="42"/>
      <c r="X1892" s="22"/>
      <c r="Y1892" s="22"/>
      <c r="Z1892" s="41"/>
      <c r="AA1892" s="42"/>
      <c r="AB1892" s="22"/>
      <c r="AC1892" s="22"/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1654</v>
      </c>
      <c r="B1893" s="37" t="s">
        <v>636</v>
      </c>
      <c r="C1893" s="38" t="s">
        <v>637</v>
      </c>
      <c r="D1893" s="24">
        <f t="shared" si="58"/>
        <v>0</v>
      </c>
      <c r="E1893" s="32">
        <f t="shared" si="59"/>
        <v>100000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0</v>
      </c>
      <c r="M1893" s="22">
        <v>0</v>
      </c>
      <c r="N1893" s="41">
        <v>0</v>
      </c>
      <c r="O1893" s="42">
        <v>0</v>
      </c>
      <c r="P1893" s="22">
        <v>0</v>
      </c>
      <c r="Q1893" s="22">
        <v>0</v>
      </c>
      <c r="R1893" s="41">
        <v>0</v>
      </c>
      <c r="S1893" s="42">
        <v>0</v>
      </c>
      <c r="T1893" s="22"/>
      <c r="U1893" s="22"/>
      <c r="V1893" s="41"/>
      <c r="W1893" s="42"/>
      <c r="X1893" s="22"/>
      <c r="Y1893" s="22"/>
      <c r="Z1893" s="41"/>
      <c r="AA1893" s="42"/>
      <c r="AB1893" s="22"/>
      <c r="AC1893" s="22"/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1654</v>
      </c>
      <c r="B1894" s="37" t="s">
        <v>638</v>
      </c>
      <c r="C1894" s="38" t="s">
        <v>639</v>
      </c>
      <c r="D1894" s="24">
        <f t="shared" si="58"/>
        <v>44380.03</v>
      </c>
      <c r="E1894" s="32">
        <f t="shared" si="59"/>
        <v>3991.79</v>
      </c>
      <c r="F1894" s="28">
        <v>0</v>
      </c>
      <c r="G1894" s="29">
        <v>0</v>
      </c>
      <c r="H1894" s="22">
        <v>0</v>
      </c>
      <c r="I1894" s="22">
        <v>0</v>
      </c>
      <c r="J1894" s="41">
        <v>0</v>
      </c>
      <c r="K1894" s="42">
        <v>2395.08</v>
      </c>
      <c r="L1894" s="22">
        <v>0</v>
      </c>
      <c r="M1894" s="22">
        <v>1596.71</v>
      </c>
      <c r="N1894" s="41">
        <v>0</v>
      </c>
      <c r="O1894" s="42">
        <v>0</v>
      </c>
      <c r="P1894" s="22">
        <v>1118.1500000000001</v>
      </c>
      <c r="Q1894" s="22">
        <v>0</v>
      </c>
      <c r="R1894" s="41">
        <v>43261.88</v>
      </c>
      <c r="S1894" s="42">
        <v>0</v>
      </c>
      <c r="T1894" s="22"/>
      <c r="U1894" s="22"/>
      <c r="V1894" s="41"/>
      <c r="W1894" s="42"/>
      <c r="X1894" s="22"/>
      <c r="Y1894" s="22"/>
      <c r="Z1894" s="41"/>
      <c r="AA1894" s="42"/>
      <c r="AB1894" s="22"/>
      <c r="AC1894" s="22"/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1654</v>
      </c>
      <c r="B1895" s="37" t="s">
        <v>640</v>
      </c>
      <c r="C1895" s="38" t="s">
        <v>641</v>
      </c>
      <c r="D1895" s="24">
        <f t="shared" si="58"/>
        <v>73.25</v>
      </c>
      <c r="E1895" s="32">
        <f t="shared" si="59"/>
        <v>73.25</v>
      </c>
      <c r="F1895" s="28"/>
      <c r="G1895" s="29"/>
      <c r="H1895" s="22"/>
      <c r="I1895" s="22"/>
      <c r="J1895" s="41">
        <v>0</v>
      </c>
      <c r="K1895" s="42">
        <v>73.25</v>
      </c>
      <c r="L1895" s="22">
        <v>0</v>
      </c>
      <c r="M1895" s="22">
        <v>0</v>
      </c>
      <c r="N1895" s="41">
        <v>73.25</v>
      </c>
      <c r="O1895" s="42">
        <v>0</v>
      </c>
      <c r="P1895" s="22"/>
      <c r="Q1895" s="22"/>
      <c r="R1895" s="41"/>
      <c r="S1895" s="42"/>
      <c r="T1895" s="22"/>
      <c r="U1895" s="22"/>
      <c r="V1895" s="41"/>
      <c r="W1895" s="42"/>
      <c r="X1895" s="22"/>
      <c r="Y1895" s="22"/>
      <c r="Z1895" s="41"/>
      <c r="AA1895" s="42"/>
      <c r="AB1895" s="22"/>
      <c r="AC1895" s="22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1654</v>
      </c>
      <c r="B1896" s="37" t="s">
        <v>642</v>
      </c>
      <c r="C1896" s="38" t="s">
        <v>643</v>
      </c>
      <c r="D1896" s="24">
        <f t="shared" si="58"/>
        <v>222836.40000000002</v>
      </c>
      <c r="E1896" s="32">
        <f t="shared" si="59"/>
        <v>201658.8</v>
      </c>
      <c r="F1896" s="28">
        <v>109990.2</v>
      </c>
      <c r="G1896" s="29">
        <v>67190.8</v>
      </c>
      <c r="H1896" s="19">
        <v>51192</v>
      </c>
      <c r="I1896" s="19">
        <v>24124</v>
      </c>
      <c r="J1896" s="39">
        <v>18134</v>
      </c>
      <c r="K1896" s="40">
        <v>18075</v>
      </c>
      <c r="L1896" s="19">
        <v>19166.2</v>
      </c>
      <c r="M1896" s="19">
        <v>41504</v>
      </c>
      <c r="N1896" s="39">
        <v>5684</v>
      </c>
      <c r="O1896" s="40">
        <v>43179</v>
      </c>
      <c r="P1896" s="22">
        <v>1386</v>
      </c>
      <c r="Q1896" s="22">
        <v>0</v>
      </c>
      <c r="R1896" s="39">
        <v>17284</v>
      </c>
      <c r="S1896" s="40">
        <v>7586</v>
      </c>
      <c r="T1896" s="19"/>
      <c r="U1896" s="19"/>
      <c r="V1896" s="39"/>
      <c r="W1896" s="40"/>
      <c r="X1896" s="19"/>
      <c r="Y1896" s="19"/>
      <c r="Z1896" s="39"/>
      <c r="AA1896" s="40"/>
      <c r="AB1896" s="19"/>
      <c r="AC1896" s="19"/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1654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1654</v>
      </c>
      <c r="B1898" s="37" t="s">
        <v>646</v>
      </c>
      <c r="C1898" s="38" t="s">
        <v>647</v>
      </c>
      <c r="D1898" s="24">
        <f t="shared" si="58"/>
        <v>187892.29</v>
      </c>
      <c r="E1898" s="32">
        <f t="shared" si="59"/>
        <v>185377.86000000002</v>
      </c>
      <c r="F1898" s="28">
        <v>29584.15</v>
      </c>
      <c r="G1898" s="29">
        <v>16935.29</v>
      </c>
      <c r="H1898" s="19">
        <v>16935.29</v>
      </c>
      <c r="I1898" s="19">
        <v>28860.43</v>
      </c>
      <c r="J1898" s="39">
        <v>28860.43</v>
      </c>
      <c r="K1898" s="40">
        <v>26789.71</v>
      </c>
      <c r="L1898" s="19">
        <v>26789.71</v>
      </c>
      <c r="M1898" s="19">
        <v>16340.3</v>
      </c>
      <c r="N1898" s="39">
        <v>16340.3</v>
      </c>
      <c r="O1898" s="40">
        <v>26932.68</v>
      </c>
      <c r="P1898" s="22">
        <v>26932.68</v>
      </c>
      <c r="Q1898" s="22">
        <v>42449.73</v>
      </c>
      <c r="R1898" s="39">
        <v>42449.73</v>
      </c>
      <c r="S1898" s="40">
        <v>27069.72</v>
      </c>
      <c r="T1898" s="19"/>
      <c r="U1898" s="19"/>
      <c r="V1898" s="39"/>
      <c r="W1898" s="40"/>
      <c r="X1898" s="19"/>
      <c r="Y1898" s="19"/>
      <c r="Z1898" s="39"/>
      <c r="AA1898" s="40"/>
      <c r="AB1898" s="19"/>
      <c r="AC1898" s="19"/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1654</v>
      </c>
      <c r="B1899" s="37" t="s">
        <v>648</v>
      </c>
      <c r="C1899" s="38" t="s">
        <v>649</v>
      </c>
      <c r="D1899" s="24">
        <f t="shared" si="58"/>
        <v>14831.599999999999</v>
      </c>
      <c r="E1899" s="32">
        <f t="shared" si="59"/>
        <v>14831.599999999999</v>
      </c>
      <c r="F1899" s="28">
        <v>2118.8000000000002</v>
      </c>
      <c r="G1899" s="29">
        <v>2118.8000000000002</v>
      </c>
      <c r="H1899" s="19">
        <v>2118.8000000000002</v>
      </c>
      <c r="I1899" s="19">
        <v>2118.8000000000002</v>
      </c>
      <c r="J1899" s="39">
        <v>2118.8000000000002</v>
      </c>
      <c r="K1899" s="40">
        <v>2118.8000000000002</v>
      </c>
      <c r="L1899" s="19">
        <v>2118.8000000000002</v>
      </c>
      <c r="M1899" s="19">
        <v>2118.8000000000002</v>
      </c>
      <c r="N1899" s="39">
        <v>2118.8000000000002</v>
      </c>
      <c r="O1899" s="40">
        <v>2118.8000000000002</v>
      </c>
      <c r="P1899" s="19">
        <v>2118.8000000000002</v>
      </c>
      <c r="Q1899" s="19">
        <v>2118.8000000000002</v>
      </c>
      <c r="R1899" s="39">
        <v>2118.8000000000002</v>
      </c>
      <c r="S1899" s="40">
        <v>2118.8000000000002</v>
      </c>
      <c r="T1899" s="19"/>
      <c r="U1899" s="19"/>
      <c r="V1899" s="39"/>
      <c r="W1899" s="40"/>
      <c r="X1899" s="19"/>
      <c r="Y1899" s="19"/>
      <c r="Z1899" s="39"/>
      <c r="AA1899" s="40"/>
      <c r="AB1899" s="19"/>
      <c r="AC1899" s="19"/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1654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1654</v>
      </c>
      <c r="B1901" s="37" t="s">
        <v>652</v>
      </c>
      <c r="C1901" s="38" t="s">
        <v>651</v>
      </c>
      <c r="D1901" s="24">
        <f t="shared" si="58"/>
        <v>253251</v>
      </c>
      <c r="E1901" s="32">
        <f t="shared" si="59"/>
        <v>252891.2</v>
      </c>
      <c r="F1901" s="28">
        <v>39842</v>
      </c>
      <c r="G1901" s="29">
        <v>41205</v>
      </c>
      <c r="H1901" s="19">
        <v>41219</v>
      </c>
      <c r="I1901" s="19">
        <v>40556</v>
      </c>
      <c r="J1901" s="39">
        <v>40542</v>
      </c>
      <c r="K1901" s="40">
        <v>39867</v>
      </c>
      <c r="L1901" s="19">
        <v>39867</v>
      </c>
      <c r="M1901" s="19">
        <v>40874</v>
      </c>
      <c r="N1901" s="39">
        <v>40874</v>
      </c>
      <c r="O1901" s="40">
        <v>40500</v>
      </c>
      <c r="P1901" s="22">
        <v>42561</v>
      </c>
      <c r="Q1901" s="22">
        <v>41074.199999999997</v>
      </c>
      <c r="R1901" s="39">
        <v>8346</v>
      </c>
      <c r="S1901" s="40">
        <v>8815</v>
      </c>
      <c r="T1901" s="19"/>
      <c r="U1901" s="19"/>
      <c r="V1901" s="39"/>
      <c r="W1901" s="40"/>
      <c r="X1901" s="19"/>
      <c r="Y1901" s="19"/>
      <c r="Z1901" s="39"/>
      <c r="AA1901" s="40"/>
      <c r="AB1901" s="19"/>
      <c r="AC1901" s="19"/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1654</v>
      </c>
      <c r="B1902" s="37" t="s">
        <v>653</v>
      </c>
      <c r="C1902" s="38" t="s">
        <v>654</v>
      </c>
      <c r="D1902" s="24">
        <f t="shared" si="58"/>
        <v>45493268.289999999</v>
      </c>
      <c r="E1902" s="32">
        <f t="shared" si="59"/>
        <v>45493268.289999999</v>
      </c>
      <c r="F1902" s="28">
        <v>23632667.140000001</v>
      </c>
      <c r="G1902" s="29">
        <v>23632667.140000001</v>
      </c>
      <c r="H1902" s="19"/>
      <c r="I1902" s="19"/>
      <c r="J1902" s="39">
        <v>343600</v>
      </c>
      <c r="K1902" s="40">
        <v>343600</v>
      </c>
      <c r="L1902" s="19">
        <v>103500</v>
      </c>
      <c r="M1902" s="19">
        <v>103500</v>
      </c>
      <c r="N1902" s="39">
        <v>10124153.08</v>
      </c>
      <c r="O1902" s="40">
        <v>10124153.08</v>
      </c>
      <c r="P1902" s="19">
        <v>10124153.07</v>
      </c>
      <c r="Q1902" s="19">
        <v>10124153.07</v>
      </c>
      <c r="R1902" s="39">
        <v>1165195</v>
      </c>
      <c r="S1902" s="40">
        <v>1165195</v>
      </c>
      <c r="T1902" s="19"/>
      <c r="U1902" s="19"/>
      <c r="V1902" s="39"/>
      <c r="W1902" s="40"/>
      <c r="X1902" s="19"/>
      <c r="Y1902" s="19"/>
      <c r="Z1902" s="39"/>
      <c r="AA1902" s="40"/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1654</v>
      </c>
      <c r="B1903" s="37" t="s">
        <v>655</v>
      </c>
      <c r="C1903" s="38" t="s">
        <v>656</v>
      </c>
      <c r="D1903" s="24">
        <f t="shared" si="58"/>
        <v>448300</v>
      </c>
      <c r="E1903" s="32">
        <f t="shared" si="59"/>
        <v>1823671.92</v>
      </c>
      <c r="F1903" s="28">
        <v>49500</v>
      </c>
      <c r="G1903" s="29">
        <v>0</v>
      </c>
      <c r="H1903" s="22">
        <v>4300</v>
      </c>
      <c r="I1903" s="22">
        <v>0</v>
      </c>
      <c r="J1903" s="41">
        <v>0</v>
      </c>
      <c r="K1903" s="42">
        <v>0</v>
      </c>
      <c r="L1903" s="22">
        <v>0</v>
      </c>
      <c r="M1903" s="22">
        <v>0</v>
      </c>
      <c r="N1903" s="41">
        <v>0</v>
      </c>
      <c r="O1903" s="42">
        <v>0</v>
      </c>
      <c r="P1903" s="19">
        <v>328100</v>
      </c>
      <c r="Q1903" s="19">
        <v>1823671.92</v>
      </c>
      <c r="R1903" s="41">
        <v>66400</v>
      </c>
      <c r="S1903" s="42">
        <v>0</v>
      </c>
      <c r="T1903" s="22"/>
      <c r="U1903" s="22"/>
      <c r="V1903" s="41"/>
      <c r="W1903" s="42"/>
      <c r="X1903" s="22"/>
      <c r="Y1903" s="22"/>
      <c r="Z1903" s="41"/>
      <c r="AA1903" s="42"/>
      <c r="AB1903" s="22"/>
      <c r="AC1903" s="22"/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1654</v>
      </c>
      <c r="B1904" s="37" t="s">
        <v>657</v>
      </c>
      <c r="C1904" s="38" t="s">
        <v>658</v>
      </c>
      <c r="D1904" s="24">
        <f t="shared" si="58"/>
        <v>2046453.7</v>
      </c>
      <c r="E1904" s="32">
        <f t="shared" si="59"/>
        <v>3400000</v>
      </c>
      <c r="F1904" s="28">
        <v>330877.42</v>
      </c>
      <c r="G1904" s="29">
        <v>1500000</v>
      </c>
      <c r="H1904" s="19">
        <v>275750.96999999997</v>
      </c>
      <c r="I1904" s="19">
        <v>0</v>
      </c>
      <c r="J1904" s="39">
        <v>305829.09999999998</v>
      </c>
      <c r="K1904" s="40">
        <v>0</v>
      </c>
      <c r="L1904" s="19">
        <v>245840.4</v>
      </c>
      <c r="M1904" s="19">
        <v>0</v>
      </c>
      <c r="N1904" s="39">
        <v>281689.2</v>
      </c>
      <c r="O1904" s="40">
        <v>900000</v>
      </c>
      <c r="P1904" s="22">
        <v>311625.59999999998</v>
      </c>
      <c r="Q1904" s="22">
        <v>1000000</v>
      </c>
      <c r="R1904" s="39">
        <v>294841.01</v>
      </c>
      <c r="S1904" s="40">
        <v>0</v>
      </c>
      <c r="T1904" s="19"/>
      <c r="U1904" s="19"/>
      <c r="V1904" s="39"/>
      <c r="W1904" s="40"/>
      <c r="X1904" s="19"/>
      <c r="Y1904" s="19"/>
      <c r="Z1904" s="39"/>
      <c r="AA1904" s="40"/>
      <c r="AB1904" s="19"/>
      <c r="AC1904" s="19"/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1654</v>
      </c>
      <c r="B1905" s="37" t="s">
        <v>659</v>
      </c>
      <c r="C1905" s="38" t="s">
        <v>660</v>
      </c>
      <c r="D1905" s="24">
        <f t="shared" si="58"/>
        <v>6353832</v>
      </c>
      <c r="E1905" s="32">
        <f t="shared" si="59"/>
        <v>8576397</v>
      </c>
      <c r="F1905" s="28">
        <v>0</v>
      </c>
      <c r="G1905" s="29">
        <v>4000000</v>
      </c>
      <c r="H1905" s="19">
        <v>0</v>
      </c>
      <c r="I1905" s="19">
        <v>0</v>
      </c>
      <c r="J1905" s="39">
        <v>2110710</v>
      </c>
      <c r="K1905" s="40">
        <v>221420</v>
      </c>
      <c r="L1905" s="19">
        <v>0</v>
      </c>
      <c r="M1905" s="19">
        <v>0</v>
      </c>
      <c r="N1905" s="39">
        <v>0</v>
      </c>
      <c r="O1905" s="40">
        <v>2110710</v>
      </c>
      <c r="P1905" s="19">
        <v>2155229</v>
      </c>
      <c r="Q1905" s="19">
        <v>2244267</v>
      </c>
      <c r="R1905" s="39">
        <v>2087893</v>
      </c>
      <c r="S1905" s="40">
        <v>0</v>
      </c>
      <c r="T1905" s="19"/>
      <c r="U1905" s="19"/>
      <c r="V1905" s="39"/>
      <c r="W1905" s="40"/>
      <c r="X1905" s="19"/>
      <c r="Y1905" s="19"/>
      <c r="Z1905" s="39"/>
      <c r="AA1905" s="40"/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1654</v>
      </c>
      <c r="B1906" s="37" t="s">
        <v>661</v>
      </c>
      <c r="C1906" s="38" t="s">
        <v>662</v>
      </c>
      <c r="D1906" s="24">
        <f t="shared" si="58"/>
        <v>2674973.86</v>
      </c>
      <c r="E1906" s="32">
        <f t="shared" si="59"/>
        <v>5219006.67</v>
      </c>
      <c r="F1906" s="28">
        <v>324873.86</v>
      </c>
      <c r="G1906" s="29">
        <v>2000000</v>
      </c>
      <c r="H1906" s="22">
        <v>350100</v>
      </c>
      <c r="I1906" s="22">
        <v>0</v>
      </c>
      <c r="J1906" s="41">
        <v>0</v>
      </c>
      <c r="K1906" s="42">
        <v>343600</v>
      </c>
      <c r="L1906" s="22">
        <v>2000000</v>
      </c>
      <c r="M1906" s="22">
        <v>103500</v>
      </c>
      <c r="N1906" s="41">
        <v>0</v>
      </c>
      <c r="O1906" s="42">
        <v>803355.84</v>
      </c>
      <c r="P1906" s="19">
        <v>0</v>
      </c>
      <c r="Q1906" s="19">
        <v>803355.83</v>
      </c>
      <c r="R1906" s="41">
        <v>0</v>
      </c>
      <c r="S1906" s="42">
        <v>1165195</v>
      </c>
      <c r="T1906" s="22"/>
      <c r="U1906" s="22"/>
      <c r="V1906" s="41"/>
      <c r="W1906" s="42"/>
      <c r="X1906" s="22"/>
      <c r="Y1906" s="22"/>
      <c r="Z1906" s="41"/>
      <c r="AA1906" s="42"/>
      <c r="AB1906" s="22"/>
      <c r="AC1906" s="22"/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1654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1654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1654</v>
      </c>
      <c r="B1909" s="37" t="s">
        <v>667</v>
      </c>
      <c r="C1909" s="38" t="s">
        <v>668</v>
      </c>
      <c r="D1909" s="24">
        <f t="shared" si="58"/>
        <v>0</v>
      </c>
      <c r="E1909" s="32">
        <f t="shared" si="59"/>
        <v>3380</v>
      </c>
      <c r="F1909" s="28">
        <v>0</v>
      </c>
      <c r="G1909" s="29">
        <v>0</v>
      </c>
      <c r="H1909" s="22">
        <v>0</v>
      </c>
      <c r="I1909" s="22">
        <v>0</v>
      </c>
      <c r="J1909" s="41">
        <v>0</v>
      </c>
      <c r="K1909" s="42">
        <v>520</v>
      </c>
      <c r="L1909" s="22">
        <v>0</v>
      </c>
      <c r="M1909" s="22">
        <v>1300</v>
      </c>
      <c r="N1909" s="41">
        <v>0</v>
      </c>
      <c r="O1909" s="42">
        <v>520</v>
      </c>
      <c r="P1909" s="22">
        <v>0</v>
      </c>
      <c r="Q1909" s="22">
        <v>1040</v>
      </c>
      <c r="R1909" s="41">
        <v>0</v>
      </c>
      <c r="S1909" s="42">
        <v>0</v>
      </c>
      <c r="T1909" s="22"/>
      <c r="U1909" s="22"/>
      <c r="V1909" s="41"/>
      <c r="W1909" s="42"/>
      <c r="X1909" s="22"/>
      <c r="Y1909" s="22"/>
      <c r="Z1909" s="41"/>
      <c r="AA1909" s="42"/>
      <c r="AB1909" s="22"/>
      <c r="AC1909" s="22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1654</v>
      </c>
      <c r="B1910" s="37" t="s">
        <v>669</v>
      </c>
      <c r="C1910" s="38" t="s">
        <v>670</v>
      </c>
      <c r="D1910" s="24">
        <f t="shared" si="58"/>
        <v>0</v>
      </c>
      <c r="E1910" s="32">
        <f t="shared" si="59"/>
        <v>9100</v>
      </c>
      <c r="F1910" s="28">
        <v>0</v>
      </c>
      <c r="G1910" s="29">
        <v>0</v>
      </c>
      <c r="H1910" s="22">
        <v>0</v>
      </c>
      <c r="I1910" s="22">
        <v>0</v>
      </c>
      <c r="J1910" s="41">
        <v>0</v>
      </c>
      <c r="K1910" s="42">
        <v>1400</v>
      </c>
      <c r="L1910" s="22">
        <v>0</v>
      </c>
      <c r="M1910" s="22">
        <v>3500</v>
      </c>
      <c r="N1910" s="41">
        <v>0</v>
      </c>
      <c r="O1910" s="42">
        <v>1400</v>
      </c>
      <c r="P1910" s="22">
        <v>0</v>
      </c>
      <c r="Q1910" s="22">
        <v>2800</v>
      </c>
      <c r="R1910" s="41">
        <v>0</v>
      </c>
      <c r="S1910" s="42">
        <v>0</v>
      </c>
      <c r="T1910" s="22"/>
      <c r="U1910" s="22"/>
      <c r="V1910" s="41"/>
      <c r="W1910" s="42"/>
      <c r="X1910" s="22"/>
      <c r="Y1910" s="22"/>
      <c r="Z1910" s="41"/>
      <c r="AA1910" s="42"/>
      <c r="AB1910" s="22"/>
      <c r="AC1910" s="22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1654</v>
      </c>
      <c r="B1911" s="37" t="s">
        <v>671</v>
      </c>
      <c r="C1911" s="38" t="s">
        <v>672</v>
      </c>
      <c r="D1911" s="24">
        <f t="shared" si="58"/>
        <v>0</v>
      </c>
      <c r="E1911" s="32">
        <f t="shared" si="59"/>
        <v>5356</v>
      </c>
      <c r="F1911" s="28">
        <v>0</v>
      </c>
      <c r="G1911" s="29">
        <v>0</v>
      </c>
      <c r="H1911" s="22">
        <v>0</v>
      </c>
      <c r="I1911" s="22">
        <v>0</v>
      </c>
      <c r="J1911" s="41">
        <v>0</v>
      </c>
      <c r="K1911" s="42">
        <v>824</v>
      </c>
      <c r="L1911" s="22">
        <v>0</v>
      </c>
      <c r="M1911" s="22">
        <v>2060</v>
      </c>
      <c r="N1911" s="41">
        <v>0</v>
      </c>
      <c r="O1911" s="42">
        <v>824</v>
      </c>
      <c r="P1911" s="22">
        <v>0</v>
      </c>
      <c r="Q1911" s="22">
        <v>1648</v>
      </c>
      <c r="R1911" s="41">
        <v>0</v>
      </c>
      <c r="S1911" s="42">
        <v>0</v>
      </c>
      <c r="T1911" s="22"/>
      <c r="U1911" s="22"/>
      <c r="V1911" s="41"/>
      <c r="W1911" s="42"/>
      <c r="X1911" s="22"/>
      <c r="Y1911" s="22"/>
      <c r="Z1911" s="41"/>
      <c r="AA1911" s="42"/>
      <c r="AB1911" s="22"/>
      <c r="AC1911" s="22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1654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1654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1654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1654</v>
      </c>
      <c r="B1915" s="37" t="s">
        <v>679</v>
      </c>
      <c r="C1915" s="38" t="s">
        <v>680</v>
      </c>
      <c r="D1915" s="24">
        <f t="shared" si="58"/>
        <v>0</v>
      </c>
      <c r="E1915" s="32">
        <f t="shared" si="59"/>
        <v>0</v>
      </c>
      <c r="F1915" s="28"/>
      <c r="G1915" s="29"/>
      <c r="H1915" s="22"/>
      <c r="I1915" s="22"/>
      <c r="J1915" s="41"/>
      <c r="K1915" s="42"/>
      <c r="L1915" s="22"/>
      <c r="M1915" s="22"/>
      <c r="N1915" s="41"/>
      <c r="O1915" s="42"/>
      <c r="P1915" s="22"/>
      <c r="Q1915" s="22"/>
      <c r="R1915" s="41"/>
      <c r="S1915" s="42"/>
      <c r="T1915" s="22"/>
      <c r="U1915" s="22"/>
      <c r="V1915" s="41"/>
      <c r="W1915" s="42"/>
      <c r="X1915" s="22"/>
      <c r="Y1915" s="22"/>
      <c r="Z1915" s="41"/>
      <c r="AA1915" s="42"/>
      <c r="AB1915" s="22"/>
      <c r="AC1915" s="22"/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1654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1654</v>
      </c>
      <c r="B1917" s="37" t="s">
        <v>683</v>
      </c>
      <c r="C1917" s="38" t="s">
        <v>684</v>
      </c>
      <c r="D1917" s="24">
        <f t="shared" si="58"/>
        <v>0</v>
      </c>
      <c r="E1917" s="32">
        <f t="shared" si="59"/>
        <v>0</v>
      </c>
      <c r="F1917" s="28"/>
      <c r="G1917" s="29"/>
      <c r="H1917" s="22"/>
      <c r="I1917" s="22"/>
      <c r="J1917" s="41"/>
      <c r="K1917" s="42"/>
      <c r="L1917" s="22"/>
      <c r="M1917" s="22"/>
      <c r="N1917" s="41"/>
      <c r="O1917" s="42"/>
      <c r="P1917" s="22"/>
      <c r="Q1917" s="22"/>
      <c r="R1917" s="41"/>
      <c r="S1917" s="42"/>
      <c r="T1917" s="22"/>
      <c r="U1917" s="22"/>
      <c r="V1917" s="41"/>
      <c r="W1917" s="42"/>
      <c r="X1917" s="22"/>
      <c r="Y1917" s="22"/>
      <c r="Z1917" s="41"/>
      <c r="AA1917" s="42"/>
      <c r="AB1917" s="22"/>
      <c r="AC1917" s="22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1654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1654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1654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1654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1654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1654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1654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1654</v>
      </c>
      <c r="B1925" s="37" t="s">
        <v>699</v>
      </c>
      <c r="C1925" s="38" t="s">
        <v>700</v>
      </c>
      <c r="D1925" s="24">
        <f t="shared" si="60"/>
        <v>536447.68999999994</v>
      </c>
      <c r="E1925" s="32">
        <f t="shared" si="61"/>
        <v>100704.25</v>
      </c>
      <c r="F1925" s="28">
        <v>0</v>
      </c>
      <c r="G1925" s="29">
        <v>4201</v>
      </c>
      <c r="H1925" s="22">
        <v>0</v>
      </c>
      <c r="I1925" s="22">
        <v>29003.25</v>
      </c>
      <c r="J1925" s="41">
        <v>0</v>
      </c>
      <c r="K1925" s="42">
        <v>20000</v>
      </c>
      <c r="L1925" s="22">
        <v>0</v>
      </c>
      <c r="M1925" s="22">
        <v>10500</v>
      </c>
      <c r="N1925" s="41">
        <v>0</v>
      </c>
      <c r="O1925" s="42">
        <v>25000</v>
      </c>
      <c r="P1925" s="22">
        <v>490000</v>
      </c>
      <c r="Q1925" s="22">
        <v>12000</v>
      </c>
      <c r="R1925" s="41">
        <v>46447.69</v>
      </c>
      <c r="S1925" s="42">
        <v>0</v>
      </c>
      <c r="T1925" s="22"/>
      <c r="U1925" s="22"/>
      <c r="V1925" s="41"/>
      <c r="W1925" s="42"/>
      <c r="X1925" s="22"/>
      <c r="Y1925" s="22"/>
      <c r="Z1925" s="41"/>
      <c r="AA1925" s="42"/>
      <c r="AB1925" s="22"/>
      <c r="AC1925" s="22"/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1654</v>
      </c>
      <c r="B1926" s="37" t="s">
        <v>701</v>
      </c>
      <c r="C1926" s="38" t="s">
        <v>702</v>
      </c>
      <c r="D1926" s="24">
        <f t="shared" si="60"/>
        <v>563112.52</v>
      </c>
      <c r="E1926" s="32">
        <f t="shared" si="61"/>
        <v>314500</v>
      </c>
      <c r="F1926" s="28">
        <v>98997.7</v>
      </c>
      <c r="G1926" s="29">
        <v>14500</v>
      </c>
      <c r="H1926" s="22">
        <v>99245.7</v>
      </c>
      <c r="I1926" s="22">
        <v>15000</v>
      </c>
      <c r="J1926" s="41">
        <v>82247.7</v>
      </c>
      <c r="K1926" s="42">
        <v>185000</v>
      </c>
      <c r="L1926" s="22">
        <v>85331.03</v>
      </c>
      <c r="M1926" s="22">
        <v>0</v>
      </c>
      <c r="N1926" s="41">
        <v>85331.03</v>
      </c>
      <c r="O1926" s="42">
        <v>0</v>
      </c>
      <c r="P1926" s="22">
        <v>86959.360000000001</v>
      </c>
      <c r="Q1926" s="22">
        <v>0</v>
      </c>
      <c r="R1926" s="41">
        <v>25000</v>
      </c>
      <c r="S1926" s="42">
        <v>100000</v>
      </c>
      <c r="T1926" s="22"/>
      <c r="U1926" s="22"/>
      <c r="V1926" s="41"/>
      <c r="W1926" s="42"/>
      <c r="X1926" s="22"/>
      <c r="Y1926" s="22"/>
      <c r="Z1926" s="41"/>
      <c r="AA1926" s="42"/>
      <c r="AB1926" s="22"/>
      <c r="AC1926" s="22"/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1654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1654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/>
      <c r="AC1928" s="22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1654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>
        <v>0</v>
      </c>
      <c r="G1929" s="29">
        <v>0</v>
      </c>
      <c r="H1929" s="22">
        <v>0</v>
      </c>
      <c r="I1929" s="22">
        <v>0</v>
      </c>
      <c r="J1929" s="41">
        <v>0</v>
      </c>
      <c r="K1929" s="42">
        <v>0</v>
      </c>
      <c r="L1929" s="22">
        <v>0</v>
      </c>
      <c r="M1929" s="22">
        <v>0</v>
      </c>
      <c r="N1929" s="41">
        <v>0</v>
      </c>
      <c r="O1929" s="42">
        <v>0</v>
      </c>
      <c r="P1929" s="22">
        <v>0</v>
      </c>
      <c r="Q1929" s="22">
        <v>0</v>
      </c>
      <c r="R1929" s="41">
        <v>0</v>
      </c>
      <c r="S1929" s="42">
        <v>0</v>
      </c>
      <c r="T1929" s="22"/>
      <c r="U1929" s="22"/>
      <c r="V1929" s="41"/>
      <c r="W1929" s="42"/>
      <c r="X1929" s="22"/>
      <c r="Y1929" s="22"/>
      <c r="Z1929" s="41"/>
      <c r="AA1929" s="42"/>
      <c r="AB1929" s="22"/>
      <c r="AC1929" s="22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1654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>
        <v>0</v>
      </c>
      <c r="S1930" s="40">
        <v>0</v>
      </c>
      <c r="T1930" s="19"/>
      <c r="U1930" s="19"/>
      <c r="V1930" s="39"/>
      <c r="W1930" s="40"/>
      <c r="X1930" s="19"/>
      <c r="Y1930" s="19"/>
      <c r="Z1930" s="39"/>
      <c r="AA1930" s="40"/>
      <c r="AB1930" s="19"/>
      <c r="AC1930" s="19"/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1654</v>
      </c>
      <c r="B1931" s="37" t="s">
        <v>711</v>
      </c>
      <c r="C1931" s="38" t="s">
        <v>712</v>
      </c>
      <c r="D1931" s="24">
        <f t="shared" si="60"/>
        <v>166395.15</v>
      </c>
      <c r="E1931" s="32">
        <f t="shared" si="61"/>
        <v>404169.55000000005</v>
      </c>
      <c r="F1931" s="28">
        <v>0</v>
      </c>
      <c r="G1931" s="29">
        <v>398049.15</v>
      </c>
      <c r="H1931" s="19">
        <v>0</v>
      </c>
      <c r="I1931" s="19">
        <v>0</v>
      </c>
      <c r="J1931" s="39">
        <v>164283</v>
      </c>
      <c r="K1931" s="40">
        <v>0</v>
      </c>
      <c r="L1931" s="19">
        <v>994</v>
      </c>
      <c r="M1931" s="19">
        <v>0.4</v>
      </c>
      <c r="N1931" s="39">
        <v>0</v>
      </c>
      <c r="O1931" s="40">
        <v>6120</v>
      </c>
      <c r="P1931" s="19">
        <v>1118.1500000000001</v>
      </c>
      <c r="Q1931" s="19">
        <v>0</v>
      </c>
      <c r="R1931" s="39">
        <v>0</v>
      </c>
      <c r="S1931" s="40">
        <v>0</v>
      </c>
      <c r="T1931" s="19"/>
      <c r="U1931" s="19"/>
      <c r="V1931" s="39"/>
      <c r="W1931" s="40"/>
      <c r="X1931" s="19"/>
      <c r="Y1931" s="19"/>
      <c r="Z1931" s="39"/>
      <c r="AA1931" s="40"/>
      <c r="AB1931" s="19"/>
      <c r="AC1931" s="19"/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1654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1654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>
        <v>0</v>
      </c>
      <c r="S1933" s="40">
        <v>0</v>
      </c>
      <c r="T1933" s="19"/>
      <c r="U1933" s="19"/>
      <c r="V1933" s="39"/>
      <c r="W1933" s="40"/>
      <c r="X1933" s="19"/>
      <c r="Y1933" s="19"/>
      <c r="Z1933" s="39"/>
      <c r="AA1933" s="40"/>
      <c r="AB1933" s="19"/>
      <c r="AC1933" s="19"/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1654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1654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1654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1654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1654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1654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1654</v>
      </c>
      <c r="B1940" s="37" t="s">
        <v>729</v>
      </c>
      <c r="C1940" s="38" t="s">
        <v>730</v>
      </c>
      <c r="D1940" s="24">
        <f t="shared" si="60"/>
        <v>0</v>
      </c>
      <c r="E1940" s="32">
        <f t="shared" si="61"/>
        <v>0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/>
      <c r="W1940" s="42"/>
      <c r="X1940" s="22"/>
      <c r="Y1940" s="22"/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1654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1654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1654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1654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1654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1654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1654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1654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1654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/>
      <c r="Q1949" s="22"/>
      <c r="R1949" s="41"/>
      <c r="S1949" s="42"/>
      <c r="T1949" s="22"/>
      <c r="U1949" s="22"/>
      <c r="V1949" s="41"/>
      <c r="W1949" s="42"/>
      <c r="X1949" s="22"/>
      <c r="Y1949" s="22"/>
      <c r="Z1949" s="41"/>
      <c r="AA1949" s="42"/>
      <c r="AB1949" s="22"/>
      <c r="AC1949" s="22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1654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/>
      <c r="W1950" s="40"/>
      <c r="X1950" s="19"/>
      <c r="Y1950" s="19"/>
      <c r="Z1950" s="39"/>
      <c r="AA1950" s="40"/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1654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1654</v>
      </c>
      <c r="B1952" s="37" t="s">
        <v>753</v>
      </c>
      <c r="C1952" s="38" t="s">
        <v>754</v>
      </c>
      <c r="D1952" s="24">
        <f t="shared" si="60"/>
        <v>0</v>
      </c>
      <c r="E1952" s="32">
        <f t="shared" si="61"/>
        <v>30370</v>
      </c>
      <c r="F1952" s="30">
        <v>0</v>
      </c>
      <c r="G1952" s="31">
        <v>30370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0</v>
      </c>
      <c r="R1952" s="41">
        <v>0</v>
      </c>
      <c r="S1952" s="42">
        <v>0</v>
      </c>
      <c r="T1952" s="22"/>
      <c r="U1952" s="22"/>
      <c r="V1952" s="41"/>
      <c r="W1952" s="42"/>
      <c r="X1952" s="22"/>
      <c r="Y1952" s="22"/>
      <c r="Z1952" s="41"/>
      <c r="AA1952" s="42"/>
      <c r="AB1952" s="22"/>
      <c r="AC1952" s="22"/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1654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108650</v>
      </c>
      <c r="F1953" s="28">
        <v>0</v>
      </c>
      <c r="G1953" s="29">
        <v>14650</v>
      </c>
      <c r="H1953" s="19">
        <v>0</v>
      </c>
      <c r="I1953" s="19">
        <v>13750</v>
      </c>
      <c r="J1953" s="39">
        <v>0</v>
      </c>
      <c r="K1953" s="40">
        <v>0</v>
      </c>
      <c r="L1953" s="19">
        <v>0</v>
      </c>
      <c r="M1953" s="19">
        <v>22700</v>
      </c>
      <c r="N1953" s="39">
        <v>0</v>
      </c>
      <c r="O1953" s="40">
        <v>40600</v>
      </c>
      <c r="P1953" s="22">
        <v>0</v>
      </c>
      <c r="Q1953" s="22">
        <v>16950</v>
      </c>
      <c r="R1953" s="39">
        <v>0</v>
      </c>
      <c r="S1953" s="40">
        <v>0</v>
      </c>
      <c r="T1953" s="19"/>
      <c r="U1953" s="19"/>
      <c r="V1953" s="39"/>
      <c r="W1953" s="40"/>
      <c r="X1953" s="19"/>
      <c r="Y1953" s="19"/>
      <c r="Z1953" s="39"/>
      <c r="AA1953" s="40"/>
      <c r="AB1953" s="19"/>
      <c r="AC1953" s="19"/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1654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1507570.5</v>
      </c>
      <c r="F1954" s="30">
        <v>0</v>
      </c>
      <c r="G1954" s="31">
        <v>104172.84</v>
      </c>
      <c r="H1954" s="22">
        <v>0</v>
      </c>
      <c r="I1954" s="22">
        <v>281098.14</v>
      </c>
      <c r="J1954" s="41">
        <v>0</v>
      </c>
      <c r="K1954" s="42">
        <v>257137.38</v>
      </c>
      <c r="L1954" s="22">
        <v>0</v>
      </c>
      <c r="M1954" s="22">
        <v>227116.41</v>
      </c>
      <c r="N1954" s="41">
        <v>0</v>
      </c>
      <c r="O1954" s="42">
        <v>159075.39000000001</v>
      </c>
      <c r="P1954" s="19">
        <v>0</v>
      </c>
      <c r="Q1954" s="19">
        <v>153434.20000000001</v>
      </c>
      <c r="R1954" s="41">
        <v>0</v>
      </c>
      <c r="S1954" s="42">
        <v>325536.14</v>
      </c>
      <c r="T1954" s="22"/>
      <c r="U1954" s="22"/>
      <c r="V1954" s="41"/>
      <c r="W1954" s="42"/>
      <c r="X1954" s="22"/>
      <c r="Y1954" s="22"/>
      <c r="Z1954" s="41"/>
      <c r="AA1954" s="42"/>
      <c r="AB1954" s="22"/>
      <c r="AC1954" s="22"/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1654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1654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/>
      <c r="AC1956" s="22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1654</v>
      </c>
      <c r="B1957" s="37" t="s">
        <v>763</v>
      </c>
      <c r="C1957" s="38" t="s">
        <v>764</v>
      </c>
      <c r="D1957" s="24">
        <f t="shared" si="60"/>
        <v>34844</v>
      </c>
      <c r="E1957" s="32">
        <f t="shared" si="61"/>
        <v>1244524</v>
      </c>
      <c r="F1957" s="28">
        <v>1830</v>
      </c>
      <c r="G1957" s="29">
        <v>191701</v>
      </c>
      <c r="H1957" s="19">
        <v>1119</v>
      </c>
      <c r="I1957" s="19">
        <v>154682</v>
      </c>
      <c r="J1957" s="39">
        <v>1480</v>
      </c>
      <c r="K1957" s="40">
        <v>140597</v>
      </c>
      <c r="L1957" s="19">
        <v>10251</v>
      </c>
      <c r="M1957" s="19">
        <v>240699</v>
      </c>
      <c r="N1957" s="39">
        <v>9387</v>
      </c>
      <c r="O1957" s="40">
        <v>168624</v>
      </c>
      <c r="P1957" s="22">
        <v>255</v>
      </c>
      <c r="Q1957" s="22">
        <v>203479</v>
      </c>
      <c r="R1957" s="39">
        <v>10522</v>
      </c>
      <c r="S1957" s="40">
        <v>144742</v>
      </c>
      <c r="T1957" s="19"/>
      <c r="U1957" s="19"/>
      <c r="V1957" s="39"/>
      <c r="W1957" s="40"/>
      <c r="X1957" s="19"/>
      <c r="Y1957" s="19"/>
      <c r="Z1957" s="39"/>
      <c r="AA1957" s="40"/>
      <c r="AB1957" s="19"/>
      <c r="AC1957" s="19"/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1654</v>
      </c>
      <c r="B1958" s="37" t="s">
        <v>765</v>
      </c>
      <c r="C1958" s="38" t="s">
        <v>766</v>
      </c>
      <c r="D1958" s="24">
        <f t="shared" si="60"/>
        <v>1230</v>
      </c>
      <c r="E1958" s="32">
        <f t="shared" si="61"/>
        <v>396245</v>
      </c>
      <c r="F1958" s="28">
        <v>0</v>
      </c>
      <c r="G1958" s="29">
        <v>48061</v>
      </c>
      <c r="H1958" s="19">
        <v>0</v>
      </c>
      <c r="I1958" s="19">
        <v>66665</v>
      </c>
      <c r="J1958" s="39">
        <v>0</v>
      </c>
      <c r="K1958" s="40">
        <v>51185</v>
      </c>
      <c r="L1958" s="19">
        <v>0</v>
      </c>
      <c r="M1958" s="19">
        <v>92780</v>
      </c>
      <c r="N1958" s="39">
        <v>1230</v>
      </c>
      <c r="O1958" s="40">
        <v>86598</v>
      </c>
      <c r="P1958" s="19">
        <v>0</v>
      </c>
      <c r="Q1958" s="19">
        <v>38912</v>
      </c>
      <c r="R1958" s="39">
        <v>0</v>
      </c>
      <c r="S1958" s="40">
        <v>12044</v>
      </c>
      <c r="T1958" s="19"/>
      <c r="U1958" s="19"/>
      <c r="V1958" s="39"/>
      <c r="W1958" s="40"/>
      <c r="X1958" s="19"/>
      <c r="Y1958" s="19"/>
      <c r="Z1958" s="39"/>
      <c r="AA1958" s="40"/>
      <c r="AB1958" s="19"/>
      <c r="AC1958" s="19"/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1654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1654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1654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1654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1654</v>
      </c>
      <c r="B1963" s="37" t="s">
        <v>775</v>
      </c>
      <c r="C1963" s="38" t="s">
        <v>776</v>
      </c>
      <c r="D1963" s="24">
        <f t="shared" si="60"/>
        <v>11840</v>
      </c>
      <c r="E1963" s="32">
        <f t="shared" si="61"/>
        <v>3317035.5</v>
      </c>
      <c r="F1963" s="28">
        <v>0</v>
      </c>
      <c r="G1963" s="29">
        <v>436074</v>
      </c>
      <c r="H1963" s="19">
        <v>1008</v>
      </c>
      <c r="I1963" s="19">
        <v>614766</v>
      </c>
      <c r="J1963" s="39">
        <v>0</v>
      </c>
      <c r="K1963" s="40">
        <v>545545</v>
      </c>
      <c r="L1963" s="19">
        <v>0</v>
      </c>
      <c r="M1963" s="19">
        <v>479536</v>
      </c>
      <c r="N1963" s="39">
        <v>0</v>
      </c>
      <c r="O1963" s="40">
        <v>433255</v>
      </c>
      <c r="P1963" s="22">
        <v>10832</v>
      </c>
      <c r="Q1963" s="22">
        <v>422492</v>
      </c>
      <c r="R1963" s="39">
        <v>0</v>
      </c>
      <c r="S1963" s="40">
        <v>385367.5</v>
      </c>
      <c r="T1963" s="19"/>
      <c r="U1963" s="19"/>
      <c r="V1963" s="39"/>
      <c r="W1963" s="40"/>
      <c r="X1963" s="19"/>
      <c r="Y1963" s="19"/>
      <c r="Z1963" s="39"/>
      <c r="AA1963" s="40"/>
      <c r="AB1963" s="19"/>
      <c r="AC1963" s="19"/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1654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955029</v>
      </c>
      <c r="F1964" s="28">
        <v>0</v>
      </c>
      <c r="G1964" s="29">
        <v>202167</v>
      </c>
      <c r="H1964" s="19">
        <v>0</v>
      </c>
      <c r="I1964" s="19">
        <v>162051</v>
      </c>
      <c r="J1964" s="39">
        <v>0</v>
      </c>
      <c r="K1964" s="40">
        <v>123107</v>
      </c>
      <c r="L1964" s="19">
        <v>0</v>
      </c>
      <c r="M1964" s="19">
        <v>50007</v>
      </c>
      <c r="N1964" s="39">
        <v>0</v>
      </c>
      <c r="O1964" s="40">
        <v>67530</v>
      </c>
      <c r="P1964" s="19">
        <v>0</v>
      </c>
      <c r="Q1964" s="19">
        <v>165280</v>
      </c>
      <c r="R1964" s="39">
        <v>0</v>
      </c>
      <c r="S1964" s="40">
        <v>184887</v>
      </c>
      <c r="T1964" s="19"/>
      <c r="U1964" s="19"/>
      <c r="V1964" s="39"/>
      <c r="W1964" s="40"/>
      <c r="X1964" s="19"/>
      <c r="Y1964" s="19"/>
      <c r="Z1964" s="39"/>
      <c r="AA1964" s="40"/>
      <c r="AB1964" s="19"/>
      <c r="AC1964" s="19"/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1654</v>
      </c>
      <c r="B1965" s="37" t="s">
        <v>779</v>
      </c>
      <c r="C1965" s="38" t="s">
        <v>780</v>
      </c>
      <c r="D1965" s="24">
        <f t="shared" si="60"/>
        <v>234546.99</v>
      </c>
      <c r="E1965" s="32">
        <f t="shared" si="61"/>
        <v>0</v>
      </c>
      <c r="F1965" s="28">
        <v>24343.4</v>
      </c>
      <c r="G1965" s="29">
        <v>0</v>
      </c>
      <c r="H1965" s="19">
        <v>97497.53</v>
      </c>
      <c r="I1965" s="19">
        <v>0</v>
      </c>
      <c r="J1965" s="39">
        <v>25161.22</v>
      </c>
      <c r="K1965" s="40">
        <v>0</v>
      </c>
      <c r="L1965" s="19">
        <v>15116.74</v>
      </c>
      <c r="M1965" s="19">
        <v>0</v>
      </c>
      <c r="N1965" s="39">
        <v>3805.77</v>
      </c>
      <c r="O1965" s="40">
        <v>0</v>
      </c>
      <c r="P1965" s="19">
        <v>10693.2</v>
      </c>
      <c r="Q1965" s="19">
        <v>0</v>
      </c>
      <c r="R1965" s="39">
        <v>57929.13</v>
      </c>
      <c r="S1965" s="40">
        <v>0</v>
      </c>
      <c r="T1965" s="19"/>
      <c r="U1965" s="19"/>
      <c r="V1965" s="39"/>
      <c r="W1965" s="40"/>
      <c r="X1965" s="19"/>
      <c r="Y1965" s="19"/>
      <c r="Z1965" s="39"/>
      <c r="AA1965" s="40"/>
      <c r="AB1965" s="19"/>
      <c r="AC1965" s="19"/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1654</v>
      </c>
      <c r="B1966" s="37" t="s">
        <v>781</v>
      </c>
      <c r="C1966" s="38" t="s">
        <v>782</v>
      </c>
      <c r="D1966" s="24">
        <f t="shared" si="60"/>
        <v>5388.16</v>
      </c>
      <c r="E1966" s="32">
        <f t="shared" si="61"/>
        <v>57227.42</v>
      </c>
      <c r="F1966" s="28">
        <v>0</v>
      </c>
      <c r="G1966" s="29">
        <v>12039.59</v>
      </c>
      <c r="H1966" s="19">
        <v>5388.16</v>
      </c>
      <c r="I1966" s="19">
        <v>4695.8900000000003</v>
      </c>
      <c r="J1966" s="39">
        <v>0</v>
      </c>
      <c r="K1966" s="40">
        <v>7280.91</v>
      </c>
      <c r="L1966" s="19">
        <v>0</v>
      </c>
      <c r="M1966" s="19">
        <v>15402.81</v>
      </c>
      <c r="N1966" s="39">
        <v>0</v>
      </c>
      <c r="O1966" s="40">
        <v>6140.12</v>
      </c>
      <c r="P1966" s="19">
        <v>0</v>
      </c>
      <c r="Q1966" s="19">
        <v>702.61</v>
      </c>
      <c r="R1966" s="39">
        <v>0</v>
      </c>
      <c r="S1966" s="40">
        <v>10965.49</v>
      </c>
      <c r="T1966" s="19"/>
      <c r="U1966" s="19"/>
      <c r="V1966" s="39"/>
      <c r="W1966" s="40"/>
      <c r="X1966" s="19"/>
      <c r="Y1966" s="19"/>
      <c r="Z1966" s="39"/>
      <c r="AA1966" s="40"/>
      <c r="AB1966" s="19"/>
      <c r="AC1966" s="19"/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1654</v>
      </c>
      <c r="B1967" s="37" t="s">
        <v>783</v>
      </c>
      <c r="C1967" s="38" t="s">
        <v>784</v>
      </c>
      <c r="D1967" s="24">
        <f t="shared" si="60"/>
        <v>0</v>
      </c>
      <c r="E1967" s="32">
        <f t="shared" si="61"/>
        <v>53129</v>
      </c>
      <c r="F1967" s="28">
        <v>0</v>
      </c>
      <c r="G1967" s="29">
        <v>7820</v>
      </c>
      <c r="H1967" s="19">
        <v>0</v>
      </c>
      <c r="I1967" s="19">
        <v>1379</v>
      </c>
      <c r="J1967" s="39">
        <v>0</v>
      </c>
      <c r="K1967" s="40">
        <v>3773</v>
      </c>
      <c r="L1967" s="19">
        <v>0</v>
      </c>
      <c r="M1967" s="19">
        <v>12853</v>
      </c>
      <c r="N1967" s="39">
        <v>0</v>
      </c>
      <c r="O1967" s="40">
        <v>17295</v>
      </c>
      <c r="P1967" s="19">
        <v>0</v>
      </c>
      <c r="Q1967" s="19">
        <v>1260</v>
      </c>
      <c r="R1967" s="39">
        <v>0</v>
      </c>
      <c r="S1967" s="40">
        <v>8749</v>
      </c>
      <c r="T1967" s="19"/>
      <c r="U1967" s="19"/>
      <c r="V1967" s="39"/>
      <c r="W1967" s="40"/>
      <c r="X1967" s="19"/>
      <c r="Y1967" s="19"/>
      <c r="Z1967" s="39"/>
      <c r="AA1967" s="40"/>
      <c r="AB1967" s="19"/>
      <c r="AC1967" s="19"/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1654</v>
      </c>
      <c r="B1968" s="37" t="s">
        <v>785</v>
      </c>
      <c r="C1968" s="38" t="s">
        <v>786</v>
      </c>
      <c r="D1968" s="24">
        <f t="shared" si="60"/>
        <v>0</v>
      </c>
      <c r="E1968" s="32">
        <f t="shared" si="61"/>
        <v>86454</v>
      </c>
      <c r="F1968" s="28">
        <v>0</v>
      </c>
      <c r="G1968" s="29">
        <v>4841</v>
      </c>
      <c r="H1968" s="19">
        <v>0</v>
      </c>
      <c r="I1968" s="19">
        <v>32702</v>
      </c>
      <c r="J1968" s="39">
        <v>0</v>
      </c>
      <c r="K1968" s="40">
        <v>16476</v>
      </c>
      <c r="L1968" s="19">
        <v>0</v>
      </c>
      <c r="M1968" s="19">
        <v>12731</v>
      </c>
      <c r="N1968" s="39">
        <v>0</v>
      </c>
      <c r="O1968" s="40">
        <v>8054</v>
      </c>
      <c r="P1968" s="19">
        <v>0</v>
      </c>
      <c r="Q1968" s="19">
        <v>11650</v>
      </c>
      <c r="R1968" s="39">
        <v>0</v>
      </c>
      <c r="S1968" s="40">
        <v>0</v>
      </c>
      <c r="T1968" s="19"/>
      <c r="U1968" s="19"/>
      <c r="V1968" s="39"/>
      <c r="W1968" s="40"/>
      <c r="X1968" s="19"/>
      <c r="Y1968" s="19"/>
      <c r="Z1968" s="39"/>
      <c r="AA1968" s="40"/>
      <c r="AB1968" s="19"/>
      <c r="AC1968" s="19"/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1654</v>
      </c>
      <c r="B1969" s="37" t="s">
        <v>787</v>
      </c>
      <c r="C1969" s="38" t="s">
        <v>788</v>
      </c>
      <c r="D1969" s="24">
        <f t="shared" si="60"/>
        <v>1009</v>
      </c>
      <c r="E1969" s="32">
        <f t="shared" si="61"/>
        <v>385422</v>
      </c>
      <c r="F1969" s="28">
        <v>0</v>
      </c>
      <c r="G1969" s="29">
        <v>45243</v>
      </c>
      <c r="H1969" s="19">
        <v>0</v>
      </c>
      <c r="I1969" s="19">
        <v>69701</v>
      </c>
      <c r="J1969" s="39">
        <v>339</v>
      </c>
      <c r="K1969" s="40">
        <v>72128</v>
      </c>
      <c r="L1969" s="19">
        <v>0</v>
      </c>
      <c r="M1969" s="19">
        <v>62988</v>
      </c>
      <c r="N1969" s="39">
        <v>0</v>
      </c>
      <c r="O1969" s="40">
        <v>48776</v>
      </c>
      <c r="P1969" s="19">
        <v>0</v>
      </c>
      <c r="Q1969" s="19">
        <v>46267</v>
      </c>
      <c r="R1969" s="39">
        <v>670</v>
      </c>
      <c r="S1969" s="40">
        <v>40319</v>
      </c>
      <c r="T1969" s="19"/>
      <c r="U1969" s="19"/>
      <c r="V1969" s="39"/>
      <c r="W1969" s="40"/>
      <c r="X1969" s="19"/>
      <c r="Y1969" s="19"/>
      <c r="Z1969" s="39"/>
      <c r="AA1969" s="40"/>
      <c r="AB1969" s="19"/>
      <c r="AC1969" s="19"/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1654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168152</v>
      </c>
      <c r="F1970" s="28">
        <v>0</v>
      </c>
      <c r="G1970" s="29">
        <v>40236</v>
      </c>
      <c r="H1970" s="19">
        <v>0</v>
      </c>
      <c r="I1970" s="19">
        <v>2517</v>
      </c>
      <c r="J1970" s="39">
        <v>0</v>
      </c>
      <c r="K1970" s="40">
        <v>0</v>
      </c>
      <c r="L1970" s="19">
        <v>0</v>
      </c>
      <c r="M1970" s="19">
        <v>47110</v>
      </c>
      <c r="N1970" s="39">
        <v>0</v>
      </c>
      <c r="O1970" s="40">
        <v>49351</v>
      </c>
      <c r="P1970" s="19">
        <v>0</v>
      </c>
      <c r="Q1970" s="19">
        <v>20074</v>
      </c>
      <c r="R1970" s="39">
        <v>0</v>
      </c>
      <c r="S1970" s="40">
        <v>8864</v>
      </c>
      <c r="T1970" s="19"/>
      <c r="U1970" s="19"/>
      <c r="V1970" s="39"/>
      <c r="W1970" s="40"/>
      <c r="X1970" s="19"/>
      <c r="Y1970" s="19"/>
      <c r="Z1970" s="39"/>
      <c r="AA1970" s="40"/>
      <c r="AB1970" s="19"/>
      <c r="AC1970" s="19"/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1654</v>
      </c>
      <c r="B1971" s="37" t="s">
        <v>791</v>
      </c>
      <c r="C1971" s="38" t="s">
        <v>792</v>
      </c>
      <c r="D1971" s="24">
        <f t="shared" si="60"/>
        <v>32149.989999999998</v>
      </c>
      <c r="E1971" s="32">
        <f t="shared" si="61"/>
        <v>0</v>
      </c>
      <c r="F1971" s="28">
        <v>219.61</v>
      </c>
      <c r="G1971" s="29">
        <v>0</v>
      </c>
      <c r="H1971" s="19">
        <v>13730.64</v>
      </c>
      <c r="I1971" s="19">
        <v>0</v>
      </c>
      <c r="J1971" s="39">
        <v>0</v>
      </c>
      <c r="K1971" s="40">
        <v>0</v>
      </c>
      <c r="L1971" s="19">
        <v>3229.12</v>
      </c>
      <c r="M1971" s="19">
        <v>0</v>
      </c>
      <c r="N1971" s="39">
        <v>5253.16</v>
      </c>
      <c r="O1971" s="40">
        <v>0</v>
      </c>
      <c r="P1971" s="19">
        <v>6474.5</v>
      </c>
      <c r="Q1971" s="19">
        <v>0</v>
      </c>
      <c r="R1971" s="39">
        <v>3242.96</v>
      </c>
      <c r="S1971" s="40">
        <v>0</v>
      </c>
      <c r="T1971" s="19"/>
      <c r="U1971" s="19"/>
      <c r="V1971" s="39"/>
      <c r="W1971" s="40"/>
      <c r="X1971" s="19"/>
      <c r="Y1971" s="19"/>
      <c r="Z1971" s="39"/>
      <c r="AA1971" s="40"/>
      <c r="AB1971" s="19"/>
      <c r="AC1971" s="19"/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1654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11408.99</v>
      </c>
      <c r="F1972" s="28"/>
      <c r="G1972" s="29"/>
      <c r="H1972" s="19">
        <v>0</v>
      </c>
      <c r="I1972" s="19">
        <v>5894.01</v>
      </c>
      <c r="J1972" s="39">
        <v>0</v>
      </c>
      <c r="K1972" s="40">
        <v>0.86</v>
      </c>
      <c r="L1972" s="19">
        <v>0</v>
      </c>
      <c r="M1972" s="19">
        <v>0</v>
      </c>
      <c r="N1972" s="39">
        <v>0</v>
      </c>
      <c r="O1972" s="40">
        <v>913.62</v>
      </c>
      <c r="P1972" s="19">
        <v>0</v>
      </c>
      <c r="Q1972" s="19">
        <v>1919.28</v>
      </c>
      <c r="R1972" s="39">
        <v>0</v>
      </c>
      <c r="S1972" s="40">
        <v>2681.22</v>
      </c>
      <c r="T1972" s="19"/>
      <c r="U1972" s="19"/>
      <c r="V1972" s="39"/>
      <c r="W1972" s="40"/>
      <c r="X1972" s="19"/>
      <c r="Y1972" s="19"/>
      <c r="Z1972" s="39"/>
      <c r="AA1972" s="40"/>
      <c r="AB1972" s="19"/>
      <c r="AC1972" s="19"/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1654</v>
      </c>
      <c r="B1973" s="37" t="s">
        <v>795</v>
      </c>
      <c r="C1973" s="38" t="s">
        <v>796</v>
      </c>
      <c r="D1973" s="24">
        <f t="shared" si="60"/>
        <v>0</v>
      </c>
      <c r="E1973" s="32">
        <f t="shared" si="61"/>
        <v>26721.5</v>
      </c>
      <c r="F1973" s="30">
        <v>0</v>
      </c>
      <c r="G1973" s="31">
        <v>840</v>
      </c>
      <c r="H1973" s="22">
        <v>0</v>
      </c>
      <c r="I1973" s="22">
        <v>6815</v>
      </c>
      <c r="J1973" s="41">
        <v>0</v>
      </c>
      <c r="K1973" s="42">
        <v>3027</v>
      </c>
      <c r="L1973" s="22">
        <v>0</v>
      </c>
      <c r="M1973" s="22">
        <v>5956</v>
      </c>
      <c r="N1973" s="41">
        <v>0</v>
      </c>
      <c r="O1973" s="42">
        <v>551.5</v>
      </c>
      <c r="P1973" s="19">
        <v>0</v>
      </c>
      <c r="Q1973" s="19">
        <v>4700</v>
      </c>
      <c r="R1973" s="41">
        <v>0</v>
      </c>
      <c r="S1973" s="42">
        <v>4832</v>
      </c>
      <c r="T1973" s="22"/>
      <c r="U1973" s="22"/>
      <c r="V1973" s="41"/>
      <c r="W1973" s="42"/>
      <c r="X1973" s="22"/>
      <c r="Y1973" s="22"/>
      <c r="Z1973" s="41"/>
      <c r="AA1973" s="42"/>
      <c r="AB1973" s="22"/>
      <c r="AC1973" s="22"/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1654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33715.5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11102.5</v>
      </c>
      <c r="R1974" s="41">
        <v>0</v>
      </c>
      <c r="S1974" s="42">
        <v>22613</v>
      </c>
      <c r="T1974" s="22"/>
      <c r="U1974" s="22"/>
      <c r="V1974" s="41"/>
      <c r="W1974" s="42"/>
      <c r="X1974" s="22"/>
      <c r="Y1974" s="22"/>
      <c r="Z1974" s="41"/>
      <c r="AA1974" s="42"/>
      <c r="AB1974" s="22"/>
      <c r="AC1974" s="22"/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1654</v>
      </c>
      <c r="B1975" s="37" t="s">
        <v>799</v>
      </c>
      <c r="C1975" s="38" t="s">
        <v>800</v>
      </c>
      <c r="D1975" s="24">
        <f t="shared" si="60"/>
        <v>0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/>
      <c r="W1975" s="42"/>
      <c r="X1975" s="22"/>
      <c r="Y1975" s="22"/>
      <c r="Z1975" s="41"/>
      <c r="AA1975" s="42"/>
      <c r="AB1975" s="22"/>
      <c r="AC1975" s="22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1654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0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/>
      <c r="W1976" s="42"/>
      <c r="X1976" s="22"/>
      <c r="Y1976" s="22"/>
      <c r="Z1976" s="41"/>
      <c r="AA1976" s="42"/>
      <c r="AB1976" s="22"/>
      <c r="AC1976" s="22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1654</v>
      </c>
      <c r="B1977" s="37" t="s">
        <v>803</v>
      </c>
      <c r="C1977" s="38" t="s">
        <v>804</v>
      </c>
      <c r="D1977" s="24">
        <f t="shared" si="60"/>
        <v>669351.18999999994</v>
      </c>
      <c r="E1977" s="32">
        <f t="shared" si="61"/>
        <v>20802544.780000001</v>
      </c>
      <c r="F1977" s="28">
        <v>0</v>
      </c>
      <c r="G1977" s="29">
        <v>2745590</v>
      </c>
      <c r="H1977" s="19">
        <v>115500</v>
      </c>
      <c r="I1977" s="19">
        <v>3257046</v>
      </c>
      <c r="J1977" s="39">
        <v>100500</v>
      </c>
      <c r="K1977" s="40">
        <v>3394356</v>
      </c>
      <c r="L1977" s="19">
        <v>63000</v>
      </c>
      <c r="M1977" s="19">
        <v>3151361</v>
      </c>
      <c r="N1977" s="39">
        <v>274851.19</v>
      </c>
      <c r="O1977" s="40">
        <v>2945800</v>
      </c>
      <c r="P1977" s="22">
        <v>58500</v>
      </c>
      <c r="Q1977" s="22">
        <v>2868664.96</v>
      </c>
      <c r="R1977" s="39">
        <v>57000</v>
      </c>
      <c r="S1977" s="40">
        <v>2439726.8199999998</v>
      </c>
      <c r="T1977" s="19"/>
      <c r="U1977" s="19"/>
      <c r="V1977" s="39"/>
      <c r="W1977" s="40"/>
      <c r="X1977" s="19"/>
      <c r="Y1977" s="19"/>
      <c r="Z1977" s="39"/>
      <c r="AA1977" s="40"/>
      <c r="AB1977" s="19"/>
      <c r="AC1977" s="19"/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1654</v>
      </c>
      <c r="B1978" s="37" t="s">
        <v>805</v>
      </c>
      <c r="C1978" s="38" t="s">
        <v>806</v>
      </c>
      <c r="D1978" s="24">
        <f t="shared" si="60"/>
        <v>140753.09</v>
      </c>
      <c r="E1978" s="32">
        <f t="shared" si="61"/>
        <v>14340048.43</v>
      </c>
      <c r="F1978" s="28">
        <v>0</v>
      </c>
      <c r="G1978" s="29">
        <v>1789770</v>
      </c>
      <c r="H1978" s="19">
        <v>15520.09</v>
      </c>
      <c r="I1978" s="19">
        <v>1958912</v>
      </c>
      <c r="J1978" s="39">
        <v>25056.3</v>
      </c>
      <c r="K1978" s="40">
        <v>2230950</v>
      </c>
      <c r="L1978" s="19">
        <v>36438.199999999997</v>
      </c>
      <c r="M1978" s="19">
        <v>2484956</v>
      </c>
      <c r="N1978" s="39">
        <v>25648.7</v>
      </c>
      <c r="O1978" s="40">
        <v>2277017</v>
      </c>
      <c r="P1978" s="19">
        <v>23761.8</v>
      </c>
      <c r="Q1978" s="19">
        <v>1918860.28</v>
      </c>
      <c r="R1978" s="39">
        <v>14328</v>
      </c>
      <c r="S1978" s="40">
        <v>1679583.15</v>
      </c>
      <c r="T1978" s="19"/>
      <c r="U1978" s="19"/>
      <c r="V1978" s="39"/>
      <c r="W1978" s="40"/>
      <c r="X1978" s="19"/>
      <c r="Y1978" s="19"/>
      <c r="Z1978" s="39"/>
      <c r="AA1978" s="40"/>
      <c r="AB1978" s="19"/>
      <c r="AC1978" s="19"/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1654</v>
      </c>
      <c r="B1979" s="37" t="s">
        <v>807</v>
      </c>
      <c r="C1979" s="38" t="s">
        <v>808</v>
      </c>
      <c r="D1979" s="24">
        <f t="shared" si="60"/>
        <v>291</v>
      </c>
      <c r="E1979" s="32">
        <f t="shared" si="61"/>
        <v>12395</v>
      </c>
      <c r="F1979" s="28">
        <v>0</v>
      </c>
      <c r="G1979" s="29">
        <v>2594</v>
      </c>
      <c r="H1979" s="19">
        <v>0</v>
      </c>
      <c r="I1979" s="19">
        <v>2481</v>
      </c>
      <c r="J1979" s="39">
        <v>0</v>
      </c>
      <c r="K1979" s="40">
        <v>3544</v>
      </c>
      <c r="L1979" s="19">
        <v>0</v>
      </c>
      <c r="M1979" s="19">
        <v>363</v>
      </c>
      <c r="N1979" s="39">
        <v>291</v>
      </c>
      <c r="O1979" s="40">
        <v>710</v>
      </c>
      <c r="P1979" s="19">
        <v>0</v>
      </c>
      <c r="Q1979" s="19">
        <v>2221</v>
      </c>
      <c r="R1979" s="39">
        <v>0</v>
      </c>
      <c r="S1979" s="40">
        <v>482</v>
      </c>
      <c r="T1979" s="19"/>
      <c r="U1979" s="19"/>
      <c r="V1979" s="39"/>
      <c r="W1979" s="40"/>
      <c r="X1979" s="19"/>
      <c r="Y1979" s="19"/>
      <c r="Z1979" s="39"/>
      <c r="AA1979" s="40"/>
      <c r="AB1979" s="19"/>
      <c r="AC1979" s="19"/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1654</v>
      </c>
      <c r="B1980" s="37" t="s">
        <v>809</v>
      </c>
      <c r="C1980" s="38" t="s">
        <v>810</v>
      </c>
      <c r="D1980" s="24">
        <f t="shared" si="60"/>
        <v>0</v>
      </c>
      <c r="E1980" s="32">
        <f t="shared" si="61"/>
        <v>0</v>
      </c>
      <c r="F1980" s="30"/>
      <c r="G1980" s="31"/>
      <c r="H1980" s="22"/>
      <c r="I1980" s="22"/>
      <c r="J1980" s="41"/>
      <c r="K1980" s="42"/>
      <c r="L1980" s="22"/>
      <c r="M1980" s="22"/>
      <c r="N1980" s="41"/>
      <c r="O1980" s="42"/>
      <c r="P1980" s="19"/>
      <c r="Q1980" s="19"/>
      <c r="R1980" s="41"/>
      <c r="S1980" s="42"/>
      <c r="T1980" s="22"/>
      <c r="U1980" s="22"/>
      <c r="V1980" s="41"/>
      <c r="W1980" s="42"/>
      <c r="X1980" s="22"/>
      <c r="Y1980" s="22"/>
      <c r="Z1980" s="41"/>
      <c r="AA1980" s="42"/>
      <c r="AB1980" s="22"/>
      <c r="AC1980" s="22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1654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291</v>
      </c>
      <c r="F1981" s="30"/>
      <c r="G1981" s="31"/>
      <c r="H1981" s="22"/>
      <c r="I1981" s="22"/>
      <c r="J1981" s="41"/>
      <c r="K1981" s="42"/>
      <c r="L1981" s="22"/>
      <c r="M1981" s="22"/>
      <c r="N1981" s="41">
        <v>0</v>
      </c>
      <c r="O1981" s="42">
        <v>291</v>
      </c>
      <c r="P1981" s="22">
        <v>0</v>
      </c>
      <c r="Q1981" s="22">
        <v>0</v>
      </c>
      <c r="R1981" s="41">
        <v>0</v>
      </c>
      <c r="S1981" s="42">
        <v>0</v>
      </c>
      <c r="T1981" s="22"/>
      <c r="U1981" s="22"/>
      <c r="V1981" s="41"/>
      <c r="W1981" s="42"/>
      <c r="X1981" s="22"/>
      <c r="Y1981" s="22"/>
      <c r="Z1981" s="41"/>
      <c r="AA1981" s="42"/>
      <c r="AB1981" s="22"/>
      <c r="AC1981" s="22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1654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2325598.88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2325598.88</v>
      </c>
      <c r="R1982" s="41">
        <v>0</v>
      </c>
      <c r="S1982" s="42">
        <v>0</v>
      </c>
      <c r="T1982" s="22"/>
      <c r="U1982" s="22"/>
      <c r="V1982" s="41"/>
      <c r="W1982" s="42"/>
      <c r="X1982" s="22"/>
      <c r="Y1982" s="22"/>
      <c r="Z1982" s="41"/>
      <c r="AA1982" s="42"/>
      <c r="AB1982" s="22"/>
      <c r="AC1982" s="22"/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1654</v>
      </c>
      <c r="B1983" s="37" t="s">
        <v>815</v>
      </c>
      <c r="C1983" s="38" t="s">
        <v>816</v>
      </c>
      <c r="D1983" s="24">
        <f t="shared" si="60"/>
        <v>20681964.780000001</v>
      </c>
      <c r="E1983" s="32">
        <f t="shared" si="61"/>
        <v>47668266.009999998</v>
      </c>
      <c r="F1983" s="28">
        <v>2745590</v>
      </c>
      <c r="G1983" s="29">
        <v>35382554.399999999</v>
      </c>
      <c r="H1983" s="19">
        <v>3200046</v>
      </c>
      <c r="I1983" s="19">
        <v>268830.75</v>
      </c>
      <c r="J1983" s="39">
        <v>3557276</v>
      </c>
      <c r="K1983" s="40">
        <v>209411.25</v>
      </c>
      <c r="L1983" s="19">
        <v>3088361</v>
      </c>
      <c r="M1983" s="19">
        <v>285782.75</v>
      </c>
      <c r="N1983" s="39">
        <v>2897800</v>
      </c>
      <c r="O1983" s="40">
        <v>5783761.4000000004</v>
      </c>
      <c r="P1983" s="22">
        <v>2810164.96</v>
      </c>
      <c r="Q1983" s="22">
        <v>5571467.46</v>
      </c>
      <c r="R1983" s="39">
        <v>2382726.8199999998</v>
      </c>
      <c r="S1983" s="40">
        <v>166458</v>
      </c>
      <c r="T1983" s="19"/>
      <c r="U1983" s="19"/>
      <c r="V1983" s="39"/>
      <c r="W1983" s="40"/>
      <c r="X1983" s="19"/>
      <c r="Y1983" s="19"/>
      <c r="Z1983" s="39"/>
      <c r="AA1983" s="40"/>
      <c r="AB1983" s="19"/>
      <c r="AC1983" s="19"/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1654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0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/>
      <c r="AA1984" s="42"/>
      <c r="AB1984" s="22"/>
      <c r="AC1984" s="22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1654</v>
      </c>
      <c r="B1985" s="37" t="s">
        <v>819</v>
      </c>
      <c r="C1985" s="38" t="s">
        <v>820</v>
      </c>
      <c r="D1985" s="24">
        <f t="shared" si="60"/>
        <v>3199506</v>
      </c>
      <c r="E1985" s="32">
        <f t="shared" si="61"/>
        <v>8090628.1400000006</v>
      </c>
      <c r="F1985" s="28">
        <v>121561</v>
      </c>
      <c r="G1985" s="29">
        <v>5903782.75</v>
      </c>
      <c r="H1985" s="19">
        <v>1505985</v>
      </c>
      <c r="I1985" s="19">
        <v>2500</v>
      </c>
      <c r="J1985" s="39">
        <v>843104</v>
      </c>
      <c r="K1985" s="40">
        <v>0</v>
      </c>
      <c r="L1985" s="19">
        <v>541534</v>
      </c>
      <c r="M1985" s="19">
        <v>393288.33</v>
      </c>
      <c r="N1985" s="39">
        <v>84178</v>
      </c>
      <c r="O1985" s="40">
        <v>895528.53</v>
      </c>
      <c r="P1985" s="22">
        <v>61989</v>
      </c>
      <c r="Q1985" s="22">
        <v>895528.53</v>
      </c>
      <c r="R1985" s="39">
        <v>41155</v>
      </c>
      <c r="S1985" s="40">
        <v>0</v>
      </c>
      <c r="T1985" s="19"/>
      <c r="U1985" s="19"/>
      <c r="V1985" s="39"/>
      <c r="W1985" s="40"/>
      <c r="X1985" s="19"/>
      <c r="Y1985" s="19"/>
      <c r="Z1985" s="39"/>
      <c r="AA1985" s="40"/>
      <c r="AB1985" s="19"/>
      <c r="AC1985" s="19"/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1654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580162.39999999991</v>
      </c>
      <c r="F1986" s="28"/>
      <c r="G1986" s="29"/>
      <c r="H1986" s="19"/>
      <c r="I1986" s="19"/>
      <c r="J1986" s="39">
        <v>0</v>
      </c>
      <c r="K1986" s="40">
        <v>5670</v>
      </c>
      <c r="L1986" s="19">
        <v>0</v>
      </c>
      <c r="M1986" s="19">
        <v>364911.6</v>
      </c>
      <c r="N1986" s="39">
        <v>0</v>
      </c>
      <c r="O1986" s="40">
        <v>4918</v>
      </c>
      <c r="P1986" s="19">
        <v>0</v>
      </c>
      <c r="Q1986" s="19">
        <v>195916.79999999999</v>
      </c>
      <c r="R1986" s="39">
        <v>0</v>
      </c>
      <c r="S1986" s="40">
        <v>8746</v>
      </c>
      <c r="T1986" s="19"/>
      <c r="U1986" s="19"/>
      <c r="V1986" s="39"/>
      <c r="W1986" s="40"/>
      <c r="X1986" s="19"/>
      <c r="Y1986" s="19"/>
      <c r="Z1986" s="39"/>
      <c r="AA1986" s="40"/>
      <c r="AB1986" s="19"/>
      <c r="AC1986" s="19"/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1654</v>
      </c>
      <c r="B1987" s="37" t="s">
        <v>823</v>
      </c>
      <c r="C1987" s="38" t="s">
        <v>824</v>
      </c>
      <c r="D1987" s="24">
        <f t="shared" si="60"/>
        <v>0</v>
      </c>
      <c r="E1987" s="32">
        <f t="shared" si="61"/>
        <v>2364261.92</v>
      </c>
      <c r="F1987" s="28">
        <v>0</v>
      </c>
      <c r="G1987" s="29">
        <v>52538.58</v>
      </c>
      <c r="H1987" s="19">
        <v>0</v>
      </c>
      <c r="I1987" s="19">
        <v>108828.02</v>
      </c>
      <c r="J1987" s="39">
        <v>0</v>
      </c>
      <c r="K1987" s="40">
        <v>141343.79999999999</v>
      </c>
      <c r="L1987" s="19">
        <v>0</v>
      </c>
      <c r="M1987" s="19">
        <v>121483.4</v>
      </c>
      <c r="N1987" s="39">
        <v>0</v>
      </c>
      <c r="O1987" s="40">
        <v>398532.04</v>
      </c>
      <c r="P1987" s="19">
        <v>0</v>
      </c>
      <c r="Q1987" s="19">
        <v>450505.71</v>
      </c>
      <c r="R1987" s="39">
        <v>0</v>
      </c>
      <c r="S1987" s="40">
        <v>1091030.3700000001</v>
      </c>
      <c r="T1987" s="19"/>
      <c r="U1987" s="19"/>
      <c r="V1987" s="39"/>
      <c r="W1987" s="40"/>
      <c r="X1987" s="19"/>
      <c r="Y1987" s="19"/>
      <c r="Z1987" s="39"/>
      <c r="AA1987" s="40"/>
      <c r="AB1987" s="19"/>
      <c r="AC1987" s="19"/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1654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193384</v>
      </c>
      <c r="F1988" s="28">
        <v>0</v>
      </c>
      <c r="G1988" s="29">
        <v>62500</v>
      </c>
      <c r="H1988" s="19">
        <v>0</v>
      </c>
      <c r="I1988" s="19">
        <v>0</v>
      </c>
      <c r="J1988" s="39">
        <v>0</v>
      </c>
      <c r="K1988" s="40">
        <v>0</v>
      </c>
      <c r="L1988" s="19">
        <v>0</v>
      </c>
      <c r="M1988" s="19">
        <v>0</v>
      </c>
      <c r="N1988" s="39">
        <v>0</v>
      </c>
      <c r="O1988" s="40">
        <v>0</v>
      </c>
      <c r="P1988" s="19">
        <v>0</v>
      </c>
      <c r="Q1988" s="19">
        <v>900</v>
      </c>
      <c r="R1988" s="39">
        <v>0</v>
      </c>
      <c r="S1988" s="40">
        <v>129984</v>
      </c>
      <c r="T1988" s="19"/>
      <c r="U1988" s="19"/>
      <c r="V1988" s="39"/>
      <c r="W1988" s="40"/>
      <c r="X1988" s="19"/>
      <c r="Y1988" s="19"/>
      <c r="Z1988" s="39"/>
      <c r="AA1988" s="40"/>
      <c r="AB1988" s="19"/>
      <c r="AC1988" s="19"/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1654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1654</v>
      </c>
      <c r="B1990" s="37" t="s">
        <v>829</v>
      </c>
      <c r="C1990" s="38" t="s">
        <v>830</v>
      </c>
      <c r="D1990" s="24">
        <f t="shared" si="62"/>
        <v>3668090.58</v>
      </c>
      <c r="E1990" s="32">
        <f t="shared" si="63"/>
        <v>0</v>
      </c>
      <c r="F1990" s="28"/>
      <c r="G1990" s="29"/>
      <c r="H1990" s="19">
        <v>261523.38</v>
      </c>
      <c r="I1990" s="19">
        <v>0</v>
      </c>
      <c r="J1990" s="39">
        <v>652813.38</v>
      </c>
      <c r="K1990" s="40">
        <v>0</v>
      </c>
      <c r="L1990" s="19">
        <v>584203.89</v>
      </c>
      <c r="M1990" s="19">
        <v>0</v>
      </c>
      <c r="N1990" s="39">
        <v>823951.76</v>
      </c>
      <c r="O1990" s="40">
        <v>0</v>
      </c>
      <c r="P1990" s="22">
        <v>809361.51</v>
      </c>
      <c r="Q1990" s="22">
        <v>0</v>
      </c>
      <c r="R1990" s="39">
        <v>536236.66</v>
      </c>
      <c r="S1990" s="40">
        <v>0</v>
      </c>
      <c r="T1990" s="19"/>
      <c r="U1990" s="19"/>
      <c r="V1990" s="39"/>
      <c r="W1990" s="40"/>
      <c r="X1990" s="19"/>
      <c r="Y1990" s="19"/>
      <c r="Z1990" s="39"/>
      <c r="AA1990" s="40"/>
      <c r="AB1990" s="19"/>
      <c r="AC1990" s="19"/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1654</v>
      </c>
      <c r="B1991" s="37" t="s">
        <v>831</v>
      </c>
      <c r="C1991" s="38" t="s">
        <v>832</v>
      </c>
      <c r="D1991" s="24">
        <f t="shared" si="62"/>
        <v>0</v>
      </c>
      <c r="E1991" s="32">
        <f t="shared" si="63"/>
        <v>1327119.1200000001</v>
      </c>
      <c r="F1991" s="28"/>
      <c r="G1991" s="29"/>
      <c r="H1991" s="19">
        <v>0</v>
      </c>
      <c r="I1991" s="19">
        <v>167940.2</v>
      </c>
      <c r="J1991" s="39">
        <v>0</v>
      </c>
      <c r="K1991" s="40">
        <v>200217.95</v>
      </c>
      <c r="L1991" s="19">
        <v>0</v>
      </c>
      <c r="M1991" s="19">
        <v>270769.71000000002</v>
      </c>
      <c r="N1991" s="39">
        <v>0</v>
      </c>
      <c r="O1991" s="40">
        <v>301874.44</v>
      </c>
      <c r="P1991" s="19">
        <v>0</v>
      </c>
      <c r="Q1991" s="19">
        <v>269613.33</v>
      </c>
      <c r="R1991" s="39">
        <v>0</v>
      </c>
      <c r="S1991" s="40">
        <v>116703.49</v>
      </c>
      <c r="T1991" s="19"/>
      <c r="U1991" s="19"/>
      <c r="V1991" s="39"/>
      <c r="W1991" s="40"/>
      <c r="X1991" s="19"/>
      <c r="Y1991" s="19"/>
      <c r="Z1991" s="39"/>
      <c r="AA1991" s="40"/>
      <c r="AB1991" s="19"/>
      <c r="AC1991" s="19"/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1654</v>
      </c>
      <c r="B1992" s="37" t="s">
        <v>833</v>
      </c>
      <c r="C1992" s="38" t="s">
        <v>834</v>
      </c>
      <c r="D1992" s="24">
        <f t="shared" si="62"/>
        <v>0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/>
      <c r="M1992" s="19"/>
      <c r="N1992" s="39"/>
      <c r="O1992" s="40"/>
      <c r="P1992" s="19"/>
      <c r="Q1992" s="19"/>
      <c r="R1992" s="39"/>
      <c r="S1992" s="40"/>
      <c r="T1992" s="19"/>
      <c r="U1992" s="19"/>
      <c r="V1992" s="39"/>
      <c r="W1992" s="40"/>
      <c r="X1992" s="19"/>
      <c r="Y1992" s="19"/>
      <c r="Z1992" s="39"/>
      <c r="AA1992" s="40"/>
      <c r="AB1992" s="19"/>
      <c r="AC1992" s="19"/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1654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92342</v>
      </c>
      <c r="F1993" s="28"/>
      <c r="G1993" s="29"/>
      <c r="H1993" s="19"/>
      <c r="I1993" s="19"/>
      <c r="J1993" s="39">
        <v>0</v>
      </c>
      <c r="K1993" s="40">
        <v>55592</v>
      </c>
      <c r="L1993" s="19">
        <v>0</v>
      </c>
      <c r="M1993" s="19">
        <v>0</v>
      </c>
      <c r="N1993" s="39">
        <v>0</v>
      </c>
      <c r="O1993" s="40">
        <v>79</v>
      </c>
      <c r="P1993" s="19">
        <v>0</v>
      </c>
      <c r="Q1993" s="19">
        <v>36671</v>
      </c>
      <c r="R1993" s="39">
        <v>0</v>
      </c>
      <c r="S1993" s="40">
        <v>0</v>
      </c>
      <c r="T1993" s="19"/>
      <c r="U1993" s="19"/>
      <c r="V1993" s="39"/>
      <c r="W1993" s="40"/>
      <c r="X1993" s="19"/>
      <c r="Y1993" s="19"/>
      <c r="Z1993" s="39"/>
      <c r="AA1993" s="40"/>
      <c r="AB1993" s="19"/>
      <c r="AC1993" s="19"/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1654</v>
      </c>
      <c r="B1994" s="37" t="s">
        <v>837</v>
      </c>
      <c r="C1994" s="38" t="s">
        <v>838</v>
      </c>
      <c r="D1994" s="24">
        <f t="shared" si="62"/>
        <v>0</v>
      </c>
      <c r="E1994" s="32">
        <f t="shared" si="63"/>
        <v>3199506</v>
      </c>
      <c r="F1994" s="30">
        <v>0</v>
      </c>
      <c r="G1994" s="31">
        <v>121561</v>
      </c>
      <c r="H1994" s="22">
        <v>0</v>
      </c>
      <c r="I1994" s="22">
        <v>1505985</v>
      </c>
      <c r="J1994" s="41">
        <v>0</v>
      </c>
      <c r="K1994" s="42">
        <v>843104</v>
      </c>
      <c r="L1994" s="22">
        <v>0</v>
      </c>
      <c r="M1994" s="22">
        <v>541534</v>
      </c>
      <c r="N1994" s="41">
        <v>0</v>
      </c>
      <c r="O1994" s="42">
        <v>84178</v>
      </c>
      <c r="P1994" s="19">
        <v>0</v>
      </c>
      <c r="Q1994" s="19">
        <v>61989</v>
      </c>
      <c r="R1994" s="41">
        <v>0</v>
      </c>
      <c r="S1994" s="42">
        <v>41155</v>
      </c>
      <c r="T1994" s="22"/>
      <c r="U1994" s="22"/>
      <c r="V1994" s="41"/>
      <c r="W1994" s="42"/>
      <c r="X1994" s="22"/>
      <c r="Y1994" s="22"/>
      <c r="Z1994" s="41"/>
      <c r="AA1994" s="42"/>
      <c r="AB1994" s="22"/>
      <c r="AC1994" s="22"/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1654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1654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2586174.69</v>
      </c>
      <c r="F1996" s="30">
        <v>0</v>
      </c>
      <c r="G1996" s="31">
        <v>2586174.69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>
        <v>0</v>
      </c>
      <c r="S1996" s="42">
        <v>0</v>
      </c>
      <c r="T1996" s="22"/>
      <c r="U1996" s="22"/>
      <c r="V1996" s="41"/>
      <c r="W1996" s="42"/>
      <c r="X1996" s="22"/>
      <c r="Y1996" s="22"/>
      <c r="Z1996" s="41"/>
      <c r="AA1996" s="42"/>
      <c r="AB1996" s="22"/>
      <c r="AC1996" s="22"/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1654</v>
      </c>
      <c r="B1997" s="37" t="s">
        <v>843</v>
      </c>
      <c r="C1997" s="38" t="s">
        <v>844</v>
      </c>
      <c r="D1997" s="24">
        <f t="shared" si="62"/>
        <v>0</v>
      </c>
      <c r="E1997" s="32">
        <f t="shared" si="63"/>
        <v>797221.19</v>
      </c>
      <c r="F1997" s="28">
        <v>0</v>
      </c>
      <c r="G1997" s="29">
        <v>34994</v>
      </c>
      <c r="H1997" s="19">
        <v>0</v>
      </c>
      <c r="I1997" s="19">
        <v>130495</v>
      </c>
      <c r="J1997" s="39">
        <v>0</v>
      </c>
      <c r="K1997" s="40">
        <v>120219</v>
      </c>
      <c r="L1997" s="19">
        <v>0</v>
      </c>
      <c r="M1997" s="19">
        <v>78896</v>
      </c>
      <c r="N1997" s="39">
        <v>0</v>
      </c>
      <c r="O1997" s="40">
        <v>287210.19</v>
      </c>
      <c r="P1997" s="22">
        <v>0</v>
      </c>
      <c r="Q1997" s="22">
        <v>74081</v>
      </c>
      <c r="R1997" s="39">
        <v>0</v>
      </c>
      <c r="S1997" s="40">
        <v>71326</v>
      </c>
      <c r="T1997" s="19"/>
      <c r="U1997" s="19"/>
      <c r="V1997" s="39"/>
      <c r="W1997" s="40"/>
      <c r="X1997" s="19"/>
      <c r="Y1997" s="19"/>
      <c r="Z1997" s="39"/>
      <c r="AA1997" s="40"/>
      <c r="AB1997" s="19"/>
      <c r="AC1997" s="19"/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1654</v>
      </c>
      <c r="B1998" s="37" t="s">
        <v>845</v>
      </c>
      <c r="C1998" s="38" t="s">
        <v>846</v>
      </c>
      <c r="D1998" s="24">
        <f t="shared" si="62"/>
        <v>0</v>
      </c>
      <c r="E1998" s="32">
        <f t="shared" si="63"/>
        <v>243097.08999999997</v>
      </c>
      <c r="F1998" s="28">
        <v>0</v>
      </c>
      <c r="G1998" s="29">
        <v>4034</v>
      </c>
      <c r="H1998" s="19">
        <v>0</v>
      </c>
      <c r="I1998" s="19">
        <v>26018.09</v>
      </c>
      <c r="J1998" s="39">
        <v>0</v>
      </c>
      <c r="K1998" s="40">
        <v>46832.3</v>
      </c>
      <c r="L1998" s="19">
        <v>0</v>
      </c>
      <c r="M1998" s="19">
        <v>40882.199999999997</v>
      </c>
      <c r="N1998" s="39">
        <v>0</v>
      </c>
      <c r="O1998" s="40">
        <v>44385.7</v>
      </c>
      <c r="P1998" s="19">
        <v>0</v>
      </c>
      <c r="Q1998" s="19">
        <v>41584.800000000003</v>
      </c>
      <c r="R1998" s="39">
        <v>0</v>
      </c>
      <c r="S1998" s="40">
        <v>39360</v>
      </c>
      <c r="T1998" s="19"/>
      <c r="U1998" s="19"/>
      <c r="V1998" s="39"/>
      <c r="W1998" s="40"/>
      <c r="X1998" s="19"/>
      <c r="Y1998" s="19"/>
      <c r="Z1998" s="39"/>
      <c r="AA1998" s="40"/>
      <c r="AB1998" s="19"/>
      <c r="AC1998" s="19"/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1654</v>
      </c>
      <c r="B1999" s="37" t="s">
        <v>847</v>
      </c>
      <c r="C1999" s="38" t="s">
        <v>848</v>
      </c>
      <c r="D1999" s="24">
        <f t="shared" si="62"/>
        <v>16733.88</v>
      </c>
      <c r="E1999" s="32">
        <f t="shared" si="63"/>
        <v>0</v>
      </c>
      <c r="F1999" s="30"/>
      <c r="G1999" s="31"/>
      <c r="H1999" s="22">
        <v>176.66</v>
      </c>
      <c r="I1999" s="22">
        <v>0</v>
      </c>
      <c r="J1999" s="41">
        <v>443.74</v>
      </c>
      <c r="K1999" s="42">
        <v>0</v>
      </c>
      <c r="L1999" s="22">
        <v>1349.46</v>
      </c>
      <c r="M1999" s="22">
        <v>0</v>
      </c>
      <c r="N1999" s="41">
        <v>10543.3</v>
      </c>
      <c r="O1999" s="42">
        <v>0</v>
      </c>
      <c r="P1999" s="19">
        <v>246.44</v>
      </c>
      <c r="Q1999" s="19">
        <v>0</v>
      </c>
      <c r="R1999" s="41">
        <v>3974.28</v>
      </c>
      <c r="S1999" s="42">
        <v>0</v>
      </c>
      <c r="T1999" s="22"/>
      <c r="U1999" s="22"/>
      <c r="V1999" s="41"/>
      <c r="W1999" s="42"/>
      <c r="X1999" s="22"/>
      <c r="Y1999" s="22"/>
      <c r="Z1999" s="41"/>
      <c r="AA1999" s="42"/>
      <c r="AB1999" s="22"/>
      <c r="AC1999" s="22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1654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6541.5</v>
      </c>
      <c r="F2000" s="30"/>
      <c r="G2000" s="31"/>
      <c r="H2000" s="22">
        <v>0</v>
      </c>
      <c r="I2000" s="22">
        <v>398.25</v>
      </c>
      <c r="J2000" s="41">
        <v>0</v>
      </c>
      <c r="K2000" s="42">
        <v>0</v>
      </c>
      <c r="L2000" s="22">
        <v>0</v>
      </c>
      <c r="M2000" s="22">
        <v>5451.48</v>
      </c>
      <c r="N2000" s="41">
        <v>0</v>
      </c>
      <c r="O2000" s="42">
        <v>691.77</v>
      </c>
      <c r="P2000" s="22">
        <v>0</v>
      </c>
      <c r="Q2000" s="22">
        <v>0</v>
      </c>
      <c r="R2000" s="41">
        <v>0</v>
      </c>
      <c r="S2000" s="42">
        <v>0</v>
      </c>
      <c r="T2000" s="22"/>
      <c r="U2000" s="22"/>
      <c r="V2000" s="41"/>
      <c r="W2000" s="42"/>
      <c r="X2000" s="22"/>
      <c r="Y2000" s="22"/>
      <c r="Z2000" s="41"/>
      <c r="AA2000" s="42"/>
      <c r="AB2000" s="22"/>
      <c r="AC2000" s="22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1654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1654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1654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1654</v>
      </c>
      <c r="B2004" s="37" t="s">
        <v>857</v>
      </c>
      <c r="C2004" s="38" t="s">
        <v>858</v>
      </c>
      <c r="D2004" s="24">
        <f t="shared" si="62"/>
        <v>7805.6</v>
      </c>
      <c r="E2004" s="32">
        <f t="shared" si="63"/>
        <v>0</v>
      </c>
      <c r="F2004" s="30"/>
      <c r="G2004" s="31"/>
      <c r="H2004" s="22"/>
      <c r="I2004" s="22"/>
      <c r="J2004" s="41">
        <v>4091.3</v>
      </c>
      <c r="K2004" s="42">
        <v>0</v>
      </c>
      <c r="L2004" s="22">
        <v>3714.3</v>
      </c>
      <c r="M2004" s="22">
        <v>0</v>
      </c>
      <c r="N2004" s="41">
        <v>0</v>
      </c>
      <c r="O2004" s="42">
        <v>0</v>
      </c>
      <c r="P2004" s="22">
        <v>0</v>
      </c>
      <c r="Q2004" s="22">
        <v>0</v>
      </c>
      <c r="R2004" s="41">
        <v>0</v>
      </c>
      <c r="S2004" s="42">
        <v>0</v>
      </c>
      <c r="T2004" s="22"/>
      <c r="U2004" s="22"/>
      <c r="V2004" s="41"/>
      <c r="W2004" s="42"/>
      <c r="X2004" s="22"/>
      <c r="Y2004" s="22"/>
      <c r="Z2004" s="41"/>
      <c r="AA2004" s="42"/>
      <c r="AB2004" s="22"/>
      <c r="AC2004" s="22"/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1654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0</v>
      </c>
      <c r="F2005" s="30"/>
      <c r="G2005" s="31"/>
      <c r="H2005" s="22"/>
      <c r="I2005" s="22"/>
      <c r="J2005" s="41"/>
      <c r="K2005" s="42"/>
      <c r="L2005" s="22"/>
      <c r="M2005" s="22"/>
      <c r="N2005" s="41"/>
      <c r="O2005" s="42"/>
      <c r="P2005" s="22"/>
      <c r="Q2005" s="22"/>
      <c r="R2005" s="41"/>
      <c r="S2005" s="42"/>
      <c r="T2005" s="22"/>
      <c r="U2005" s="22"/>
      <c r="V2005" s="41"/>
      <c r="W2005" s="42"/>
      <c r="X2005" s="22"/>
      <c r="Y2005" s="22"/>
      <c r="Z2005" s="41"/>
      <c r="AA2005" s="42"/>
      <c r="AB2005" s="22"/>
      <c r="AC2005" s="22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1654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1654</v>
      </c>
      <c r="B2007" s="37" t="s">
        <v>863</v>
      </c>
      <c r="C2007" s="38" t="s">
        <v>864</v>
      </c>
      <c r="D2007" s="24">
        <f t="shared" si="62"/>
        <v>20385558.879999999</v>
      </c>
      <c r="E2007" s="32">
        <f t="shared" si="63"/>
        <v>0</v>
      </c>
      <c r="F2007" s="28">
        <v>20385558.879999999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>
        <v>0</v>
      </c>
      <c r="S2007" s="40">
        <v>0</v>
      </c>
      <c r="T2007" s="19"/>
      <c r="U2007" s="19"/>
      <c r="V2007" s="39"/>
      <c r="W2007" s="40"/>
      <c r="X2007" s="19"/>
      <c r="Y2007" s="19"/>
      <c r="Z2007" s="39"/>
      <c r="AA2007" s="40"/>
      <c r="AB2007" s="19"/>
      <c r="AC2007" s="19"/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1654</v>
      </c>
      <c r="B2008" s="37" t="s">
        <v>865</v>
      </c>
      <c r="C2008" s="38" t="s">
        <v>866</v>
      </c>
      <c r="D2008" s="24">
        <f t="shared" si="62"/>
        <v>2940484.2300000004</v>
      </c>
      <c r="E2008" s="32">
        <f t="shared" si="63"/>
        <v>0</v>
      </c>
      <c r="F2008" s="28"/>
      <c r="G2008" s="29"/>
      <c r="H2008" s="19">
        <v>490080.71</v>
      </c>
      <c r="I2008" s="19">
        <v>0</v>
      </c>
      <c r="J2008" s="39">
        <v>490080.7</v>
      </c>
      <c r="K2008" s="40">
        <v>0</v>
      </c>
      <c r="L2008" s="19">
        <v>490080.71</v>
      </c>
      <c r="M2008" s="19">
        <v>0</v>
      </c>
      <c r="N2008" s="39">
        <v>490080.7</v>
      </c>
      <c r="O2008" s="40">
        <v>0</v>
      </c>
      <c r="P2008" s="19">
        <v>490080.71</v>
      </c>
      <c r="Q2008" s="19">
        <v>0</v>
      </c>
      <c r="R2008" s="39">
        <v>490080.7</v>
      </c>
      <c r="S2008" s="40">
        <v>0</v>
      </c>
      <c r="T2008" s="19"/>
      <c r="U2008" s="19"/>
      <c r="V2008" s="39"/>
      <c r="W2008" s="40"/>
      <c r="X2008" s="19"/>
      <c r="Y2008" s="19"/>
      <c r="Z2008" s="39"/>
      <c r="AA2008" s="40"/>
      <c r="AB2008" s="19"/>
      <c r="AC2008" s="19"/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1654</v>
      </c>
      <c r="B2009" s="37" t="s">
        <v>867</v>
      </c>
      <c r="C2009" s="38" t="s">
        <v>868</v>
      </c>
      <c r="D2009" s="24">
        <f t="shared" si="62"/>
        <v>3707827.72</v>
      </c>
      <c r="E2009" s="32">
        <f t="shared" si="63"/>
        <v>0</v>
      </c>
      <c r="F2009" s="28">
        <v>3707827.72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>
        <v>0</v>
      </c>
      <c r="S2009" s="40">
        <v>0</v>
      </c>
      <c r="T2009" s="19"/>
      <c r="U2009" s="19"/>
      <c r="V2009" s="39"/>
      <c r="W2009" s="40"/>
      <c r="X2009" s="19"/>
      <c r="Y2009" s="19"/>
      <c r="Z2009" s="39"/>
      <c r="AA2009" s="40"/>
      <c r="AB2009" s="19"/>
      <c r="AC2009" s="19"/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1654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1654</v>
      </c>
      <c r="B2011" s="37" t="s">
        <v>871</v>
      </c>
      <c r="C2011" s="38" t="s">
        <v>872</v>
      </c>
      <c r="D2011" s="24">
        <f t="shared" si="62"/>
        <v>556639</v>
      </c>
      <c r="E2011" s="32">
        <f t="shared" si="63"/>
        <v>1433083</v>
      </c>
      <c r="F2011" s="28">
        <v>6562</v>
      </c>
      <c r="G2011" s="29">
        <v>169477</v>
      </c>
      <c r="H2011" s="19">
        <v>93354</v>
      </c>
      <c r="I2011" s="19">
        <v>205817</v>
      </c>
      <c r="J2011" s="39">
        <v>87425</v>
      </c>
      <c r="K2011" s="40">
        <v>203053</v>
      </c>
      <c r="L2011" s="19">
        <v>113449</v>
      </c>
      <c r="M2011" s="19">
        <v>211036</v>
      </c>
      <c r="N2011" s="39">
        <v>42899</v>
      </c>
      <c r="O2011" s="40">
        <v>216325</v>
      </c>
      <c r="P2011" s="19">
        <v>102045</v>
      </c>
      <c r="Q2011" s="19">
        <v>233771</v>
      </c>
      <c r="R2011" s="39">
        <v>110905</v>
      </c>
      <c r="S2011" s="40">
        <v>193604</v>
      </c>
      <c r="T2011" s="19"/>
      <c r="U2011" s="19"/>
      <c r="V2011" s="39"/>
      <c r="W2011" s="40"/>
      <c r="X2011" s="19"/>
      <c r="Y2011" s="19"/>
      <c r="Z2011" s="39"/>
      <c r="AA2011" s="40"/>
      <c r="AB2011" s="19"/>
      <c r="AC2011" s="19"/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1654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382493</v>
      </c>
      <c r="F2012" s="28">
        <v>0</v>
      </c>
      <c r="G2012" s="29">
        <v>119103</v>
      </c>
      <c r="H2012" s="19">
        <v>0</v>
      </c>
      <c r="I2012" s="19">
        <v>73040</v>
      </c>
      <c r="J2012" s="39">
        <v>0</v>
      </c>
      <c r="K2012" s="40">
        <v>49650</v>
      </c>
      <c r="L2012" s="19">
        <v>0</v>
      </c>
      <c r="M2012" s="19">
        <v>43858</v>
      </c>
      <c r="N2012" s="39">
        <v>0</v>
      </c>
      <c r="O2012" s="40">
        <v>18084</v>
      </c>
      <c r="P2012" s="19">
        <v>0</v>
      </c>
      <c r="Q2012" s="19">
        <v>25836</v>
      </c>
      <c r="R2012" s="39">
        <v>0</v>
      </c>
      <c r="S2012" s="40">
        <v>52922</v>
      </c>
      <c r="T2012" s="19"/>
      <c r="U2012" s="19"/>
      <c r="V2012" s="39"/>
      <c r="W2012" s="40"/>
      <c r="X2012" s="19"/>
      <c r="Y2012" s="19"/>
      <c r="Z2012" s="39"/>
      <c r="AA2012" s="40"/>
      <c r="AB2012" s="19"/>
      <c r="AC2012" s="19"/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1654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0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/>
      <c r="S2013" s="42"/>
      <c r="T2013" s="22"/>
      <c r="U2013" s="22"/>
      <c r="V2013" s="41"/>
      <c r="W2013" s="42"/>
      <c r="X2013" s="22"/>
      <c r="Y2013" s="22"/>
      <c r="Z2013" s="41"/>
      <c r="AA2013" s="42"/>
      <c r="AB2013" s="22"/>
      <c r="AC2013" s="22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1654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24713</v>
      </c>
      <c r="F2014" s="30"/>
      <c r="G2014" s="31"/>
      <c r="H2014" s="22"/>
      <c r="I2014" s="22"/>
      <c r="J2014" s="41"/>
      <c r="K2014" s="42"/>
      <c r="L2014" s="22"/>
      <c r="M2014" s="22"/>
      <c r="N2014" s="41">
        <v>0</v>
      </c>
      <c r="O2014" s="42">
        <v>12413</v>
      </c>
      <c r="P2014" s="22">
        <v>0</v>
      </c>
      <c r="Q2014" s="22">
        <v>0</v>
      </c>
      <c r="R2014" s="41">
        <v>0</v>
      </c>
      <c r="S2014" s="42">
        <v>12300</v>
      </c>
      <c r="T2014" s="22"/>
      <c r="U2014" s="22"/>
      <c r="V2014" s="41"/>
      <c r="W2014" s="42"/>
      <c r="X2014" s="22"/>
      <c r="Y2014" s="22"/>
      <c r="Z2014" s="41"/>
      <c r="AA2014" s="42"/>
      <c r="AB2014" s="22"/>
      <c r="AC2014" s="22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1654</v>
      </c>
      <c r="B2015" s="37" t="s">
        <v>879</v>
      </c>
      <c r="C2015" s="38" t="s">
        <v>880</v>
      </c>
      <c r="D2015" s="24">
        <f t="shared" si="62"/>
        <v>0</v>
      </c>
      <c r="E2015" s="32">
        <f t="shared" si="63"/>
        <v>56682.42</v>
      </c>
      <c r="F2015" s="30">
        <v>0</v>
      </c>
      <c r="G2015" s="31">
        <v>8392</v>
      </c>
      <c r="H2015" s="22">
        <v>0</v>
      </c>
      <c r="I2015" s="22">
        <v>6293</v>
      </c>
      <c r="J2015" s="41">
        <v>0</v>
      </c>
      <c r="K2015" s="42">
        <v>12818</v>
      </c>
      <c r="L2015" s="22">
        <v>0</v>
      </c>
      <c r="M2015" s="22">
        <v>9819</v>
      </c>
      <c r="N2015" s="41">
        <v>0</v>
      </c>
      <c r="O2015" s="42">
        <v>8139</v>
      </c>
      <c r="P2015" s="22">
        <v>0</v>
      </c>
      <c r="Q2015" s="22">
        <v>7832</v>
      </c>
      <c r="R2015" s="41">
        <v>0</v>
      </c>
      <c r="S2015" s="42">
        <v>3389.42</v>
      </c>
      <c r="T2015" s="22"/>
      <c r="U2015" s="22"/>
      <c r="V2015" s="41"/>
      <c r="W2015" s="42"/>
      <c r="X2015" s="22"/>
      <c r="Y2015" s="22"/>
      <c r="Z2015" s="41"/>
      <c r="AA2015" s="42"/>
      <c r="AB2015" s="22"/>
      <c r="AC2015" s="22"/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1654</v>
      </c>
      <c r="B2016" s="37" t="s">
        <v>881</v>
      </c>
      <c r="C2016" s="38" t="s">
        <v>882</v>
      </c>
      <c r="D2016" s="24">
        <f t="shared" si="62"/>
        <v>30118</v>
      </c>
      <c r="E2016" s="32">
        <f t="shared" si="63"/>
        <v>186576</v>
      </c>
      <c r="F2016" s="30">
        <v>0</v>
      </c>
      <c r="G2016" s="31">
        <v>15461</v>
      </c>
      <c r="H2016" s="22">
        <v>1050</v>
      </c>
      <c r="I2016" s="22">
        <v>11544</v>
      </c>
      <c r="J2016" s="41">
        <v>1294</v>
      </c>
      <c r="K2016" s="42">
        <v>25393</v>
      </c>
      <c r="L2016" s="22">
        <v>600</v>
      </c>
      <c r="M2016" s="22">
        <v>28511</v>
      </c>
      <c r="N2016" s="41">
        <v>14574</v>
      </c>
      <c r="O2016" s="42">
        <v>33445</v>
      </c>
      <c r="P2016" s="22">
        <v>0</v>
      </c>
      <c r="Q2016" s="22">
        <v>56778</v>
      </c>
      <c r="R2016" s="41">
        <v>12600</v>
      </c>
      <c r="S2016" s="42">
        <v>15444</v>
      </c>
      <c r="T2016" s="22"/>
      <c r="U2016" s="22"/>
      <c r="V2016" s="41"/>
      <c r="W2016" s="42"/>
      <c r="X2016" s="22"/>
      <c r="Y2016" s="22"/>
      <c r="Z2016" s="41"/>
      <c r="AA2016" s="42"/>
      <c r="AB2016" s="22"/>
      <c r="AC2016" s="22"/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1654</v>
      </c>
      <c r="B2017" s="37" t="s">
        <v>883</v>
      </c>
      <c r="C2017" s="38" t="s">
        <v>884</v>
      </c>
      <c r="D2017" s="24">
        <f t="shared" si="62"/>
        <v>0</v>
      </c>
      <c r="E2017" s="32">
        <f t="shared" si="63"/>
        <v>522240</v>
      </c>
      <c r="F2017" s="30"/>
      <c r="G2017" s="31"/>
      <c r="H2017" s="22">
        <v>0</v>
      </c>
      <c r="I2017" s="22">
        <v>88180</v>
      </c>
      <c r="J2017" s="41">
        <v>0</v>
      </c>
      <c r="K2017" s="42">
        <v>83340</v>
      </c>
      <c r="L2017" s="22">
        <v>0</v>
      </c>
      <c r="M2017" s="22">
        <v>105890</v>
      </c>
      <c r="N2017" s="41">
        <v>0</v>
      </c>
      <c r="O2017" s="42">
        <v>34760</v>
      </c>
      <c r="P2017" s="22">
        <v>0</v>
      </c>
      <c r="Q2017" s="22">
        <v>100190</v>
      </c>
      <c r="R2017" s="41">
        <v>0</v>
      </c>
      <c r="S2017" s="42">
        <v>109880</v>
      </c>
      <c r="T2017" s="22"/>
      <c r="U2017" s="22"/>
      <c r="V2017" s="41"/>
      <c r="W2017" s="42"/>
      <c r="X2017" s="22"/>
      <c r="Y2017" s="22"/>
      <c r="Z2017" s="41"/>
      <c r="AA2017" s="42"/>
      <c r="AB2017" s="22"/>
      <c r="AC2017" s="22"/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1654</v>
      </c>
      <c r="B2018" s="37" t="s">
        <v>885</v>
      </c>
      <c r="C2018" s="38" t="s">
        <v>886</v>
      </c>
      <c r="D2018" s="24">
        <f t="shared" si="62"/>
        <v>0</v>
      </c>
      <c r="E2018" s="32">
        <f t="shared" si="63"/>
        <v>0</v>
      </c>
      <c r="F2018" s="30"/>
      <c r="G2018" s="31"/>
      <c r="H2018" s="22"/>
      <c r="I2018" s="22"/>
      <c r="J2018" s="41"/>
      <c r="K2018" s="42"/>
      <c r="L2018" s="22"/>
      <c r="M2018" s="22"/>
      <c r="N2018" s="41"/>
      <c r="O2018" s="42"/>
      <c r="P2018" s="22"/>
      <c r="Q2018" s="22"/>
      <c r="R2018" s="41"/>
      <c r="S2018" s="42"/>
      <c r="T2018" s="22"/>
      <c r="U2018" s="22"/>
      <c r="V2018" s="41"/>
      <c r="W2018" s="42"/>
      <c r="X2018" s="22"/>
      <c r="Y2018" s="22"/>
      <c r="Z2018" s="41"/>
      <c r="AA2018" s="42"/>
      <c r="AB2018" s="22"/>
      <c r="AC2018" s="22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1654</v>
      </c>
      <c r="B2019" s="37" t="s">
        <v>887</v>
      </c>
      <c r="C2019" s="38" t="s">
        <v>888</v>
      </c>
      <c r="D2019" s="24">
        <f t="shared" si="62"/>
        <v>745834.7</v>
      </c>
      <c r="E2019" s="32">
        <f t="shared" si="63"/>
        <v>522240</v>
      </c>
      <c r="F2019" s="28">
        <v>53385</v>
      </c>
      <c r="G2019" s="29">
        <v>0</v>
      </c>
      <c r="H2019" s="19">
        <v>91113</v>
      </c>
      <c r="I2019" s="19">
        <v>88180</v>
      </c>
      <c r="J2019" s="39">
        <v>89438</v>
      </c>
      <c r="K2019" s="40">
        <v>83340</v>
      </c>
      <c r="L2019" s="19">
        <v>93947</v>
      </c>
      <c r="M2019" s="19">
        <v>105890</v>
      </c>
      <c r="N2019" s="39">
        <v>98656</v>
      </c>
      <c r="O2019" s="40">
        <v>34760</v>
      </c>
      <c r="P2019" s="22">
        <v>221311.1</v>
      </c>
      <c r="Q2019" s="22">
        <v>100190</v>
      </c>
      <c r="R2019" s="39">
        <v>97984.6</v>
      </c>
      <c r="S2019" s="40">
        <v>109880</v>
      </c>
      <c r="T2019" s="19"/>
      <c r="U2019" s="19"/>
      <c r="V2019" s="39"/>
      <c r="W2019" s="40"/>
      <c r="X2019" s="19"/>
      <c r="Y2019" s="19"/>
      <c r="Z2019" s="39"/>
      <c r="AA2019" s="40"/>
      <c r="AB2019" s="19"/>
      <c r="AC2019" s="19"/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1654</v>
      </c>
      <c r="B2020" s="37" t="s">
        <v>889</v>
      </c>
      <c r="C2020" s="38" t="s">
        <v>890</v>
      </c>
      <c r="D2020" s="24">
        <f t="shared" si="62"/>
        <v>154110.79999999999</v>
      </c>
      <c r="E2020" s="32">
        <f t="shared" si="63"/>
        <v>59028.5</v>
      </c>
      <c r="F2020" s="28">
        <v>85277.5</v>
      </c>
      <c r="G2020" s="29">
        <v>0</v>
      </c>
      <c r="H2020" s="19">
        <v>39214.5</v>
      </c>
      <c r="I2020" s="19">
        <v>0</v>
      </c>
      <c r="J2020" s="39">
        <v>15824.5</v>
      </c>
      <c r="K2020" s="40">
        <v>0</v>
      </c>
      <c r="L2020" s="19">
        <v>10032.5</v>
      </c>
      <c r="M2020" s="19">
        <v>0</v>
      </c>
      <c r="N2020" s="39">
        <v>0</v>
      </c>
      <c r="O2020" s="40">
        <v>0</v>
      </c>
      <c r="P2020" s="19">
        <v>0</v>
      </c>
      <c r="Q2020" s="19">
        <v>59028.5</v>
      </c>
      <c r="R2020" s="39">
        <v>3761.8</v>
      </c>
      <c r="S2020" s="40">
        <v>0</v>
      </c>
      <c r="T2020" s="19"/>
      <c r="U2020" s="19"/>
      <c r="V2020" s="39"/>
      <c r="W2020" s="40"/>
      <c r="X2020" s="19"/>
      <c r="Y2020" s="19"/>
      <c r="Z2020" s="39"/>
      <c r="AA2020" s="40"/>
      <c r="AB2020" s="19"/>
      <c r="AC2020" s="19"/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1654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1654</v>
      </c>
      <c r="B2022" s="37" t="s">
        <v>893</v>
      </c>
      <c r="C2022" s="38" t="s">
        <v>894</v>
      </c>
      <c r="D2022" s="24">
        <f t="shared" si="62"/>
        <v>0</v>
      </c>
      <c r="E2022" s="32">
        <f t="shared" si="63"/>
        <v>0</v>
      </c>
      <c r="F2022" s="30"/>
      <c r="G2022" s="31"/>
      <c r="H2022" s="22"/>
      <c r="I2022" s="22"/>
      <c r="J2022" s="41"/>
      <c r="K2022" s="42"/>
      <c r="L2022" s="22"/>
      <c r="M2022" s="22"/>
      <c r="N2022" s="41"/>
      <c r="O2022" s="42"/>
      <c r="P2022" s="22"/>
      <c r="Q2022" s="22"/>
      <c r="R2022" s="41"/>
      <c r="S2022" s="42"/>
      <c r="T2022" s="22"/>
      <c r="U2022" s="22"/>
      <c r="V2022" s="41"/>
      <c r="W2022" s="42"/>
      <c r="X2022" s="22"/>
      <c r="Y2022" s="22"/>
      <c r="Z2022" s="41"/>
      <c r="AA2022" s="42"/>
      <c r="AB2022" s="22"/>
      <c r="AC2022" s="22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1654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1654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1654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0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/>
      <c r="S2025" s="42"/>
      <c r="T2025" s="22"/>
      <c r="U2025" s="22"/>
      <c r="V2025" s="41"/>
      <c r="W2025" s="42"/>
      <c r="X2025" s="22"/>
      <c r="Y2025" s="22"/>
      <c r="Z2025" s="41"/>
      <c r="AA2025" s="42"/>
      <c r="AB2025" s="22"/>
      <c r="AC2025" s="22"/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1654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16853</v>
      </c>
      <c r="F2026" s="28">
        <v>0</v>
      </c>
      <c r="G2026" s="29">
        <v>1890</v>
      </c>
      <c r="H2026" s="19">
        <v>0</v>
      </c>
      <c r="I2026" s="19">
        <v>2520</v>
      </c>
      <c r="J2026" s="39">
        <v>0</v>
      </c>
      <c r="K2026" s="40">
        <v>4508</v>
      </c>
      <c r="L2026" s="19">
        <v>0</v>
      </c>
      <c r="M2026" s="19">
        <v>3675</v>
      </c>
      <c r="N2026" s="39">
        <v>0</v>
      </c>
      <c r="O2026" s="40">
        <v>3260</v>
      </c>
      <c r="P2026" s="22">
        <v>0</v>
      </c>
      <c r="Q2026" s="22">
        <v>360</v>
      </c>
      <c r="R2026" s="39">
        <v>0</v>
      </c>
      <c r="S2026" s="40">
        <v>640</v>
      </c>
      <c r="T2026" s="19"/>
      <c r="U2026" s="19"/>
      <c r="V2026" s="39"/>
      <c r="W2026" s="40"/>
      <c r="X2026" s="19"/>
      <c r="Y2026" s="19"/>
      <c r="Z2026" s="39"/>
      <c r="AA2026" s="40"/>
      <c r="AB2026" s="19"/>
      <c r="AC2026" s="19"/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1654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2751</v>
      </c>
      <c r="F2027" s="30"/>
      <c r="G2027" s="31"/>
      <c r="H2027" s="22"/>
      <c r="I2027" s="22"/>
      <c r="J2027" s="41"/>
      <c r="K2027" s="42"/>
      <c r="L2027" s="22">
        <v>0</v>
      </c>
      <c r="M2027" s="22">
        <v>2751</v>
      </c>
      <c r="N2027" s="41">
        <v>0</v>
      </c>
      <c r="O2027" s="42">
        <v>0</v>
      </c>
      <c r="P2027" s="19">
        <v>0</v>
      </c>
      <c r="Q2027" s="19">
        <v>0</v>
      </c>
      <c r="R2027" s="41">
        <v>0</v>
      </c>
      <c r="S2027" s="42">
        <v>0</v>
      </c>
      <c r="T2027" s="22"/>
      <c r="U2027" s="22"/>
      <c r="V2027" s="41"/>
      <c r="W2027" s="42"/>
      <c r="X2027" s="22"/>
      <c r="Y2027" s="22"/>
      <c r="Z2027" s="41"/>
      <c r="AA2027" s="42"/>
      <c r="AB2027" s="22"/>
      <c r="AC2027" s="22"/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1654</v>
      </c>
      <c r="B2028" s="37" t="s">
        <v>905</v>
      </c>
      <c r="C2028" s="38" t="s">
        <v>906</v>
      </c>
      <c r="D2028" s="24">
        <f t="shared" si="62"/>
        <v>5262</v>
      </c>
      <c r="E2028" s="32">
        <f t="shared" si="63"/>
        <v>0</v>
      </c>
      <c r="F2028" s="28">
        <v>1890</v>
      </c>
      <c r="G2028" s="29">
        <v>0</v>
      </c>
      <c r="H2028" s="19">
        <v>2520</v>
      </c>
      <c r="I2028" s="19">
        <v>0</v>
      </c>
      <c r="J2028" s="39">
        <v>852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>
        <v>0</v>
      </c>
      <c r="S2028" s="40">
        <v>0</v>
      </c>
      <c r="T2028" s="19"/>
      <c r="U2028" s="19"/>
      <c r="V2028" s="39"/>
      <c r="W2028" s="40"/>
      <c r="X2028" s="19"/>
      <c r="Y2028" s="19"/>
      <c r="Z2028" s="39"/>
      <c r="AA2028" s="40"/>
      <c r="AB2028" s="19"/>
      <c r="AC2028" s="19"/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1654</v>
      </c>
      <c r="B2029" s="37" t="s">
        <v>907</v>
      </c>
      <c r="C2029" s="38" t="s">
        <v>908</v>
      </c>
      <c r="D2029" s="24">
        <f t="shared" si="62"/>
        <v>0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/>
      <c r="U2029" s="22"/>
      <c r="V2029" s="41"/>
      <c r="W2029" s="42"/>
      <c r="X2029" s="22"/>
      <c r="Y2029" s="22"/>
      <c r="Z2029" s="41"/>
      <c r="AA2029" s="42"/>
      <c r="AB2029" s="22"/>
      <c r="AC2029" s="22"/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1654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1654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1654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1654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1654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1654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1654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1654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12000</v>
      </c>
      <c r="F2037" s="30"/>
      <c r="G2037" s="31"/>
      <c r="H2037" s="22"/>
      <c r="I2037" s="22"/>
      <c r="J2037" s="41">
        <v>0</v>
      </c>
      <c r="K2037" s="42">
        <v>1000</v>
      </c>
      <c r="L2037" s="22">
        <v>0</v>
      </c>
      <c r="M2037" s="22">
        <v>3000</v>
      </c>
      <c r="N2037" s="41">
        <v>0</v>
      </c>
      <c r="O2037" s="42">
        <v>2500</v>
      </c>
      <c r="P2037" s="22">
        <v>0</v>
      </c>
      <c r="Q2037" s="22">
        <v>5500</v>
      </c>
      <c r="R2037" s="41">
        <v>0</v>
      </c>
      <c r="S2037" s="42">
        <v>0</v>
      </c>
      <c r="T2037" s="22"/>
      <c r="U2037" s="22"/>
      <c r="V2037" s="41"/>
      <c r="W2037" s="42"/>
      <c r="X2037" s="22"/>
      <c r="Y2037" s="22"/>
      <c r="Z2037" s="41"/>
      <c r="AA2037" s="42"/>
      <c r="AB2037" s="22"/>
      <c r="AC2037" s="22"/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1654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1654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1654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1654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1654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1654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1654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1654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1654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4075</v>
      </c>
      <c r="F2046" s="30"/>
      <c r="G2046" s="31"/>
      <c r="H2046" s="22">
        <v>0</v>
      </c>
      <c r="I2046" s="22">
        <v>410</v>
      </c>
      <c r="J2046" s="41">
        <v>0</v>
      </c>
      <c r="K2046" s="42">
        <v>0</v>
      </c>
      <c r="L2046" s="22">
        <v>0</v>
      </c>
      <c r="M2046" s="22">
        <v>0</v>
      </c>
      <c r="N2046" s="41">
        <v>0</v>
      </c>
      <c r="O2046" s="42">
        <v>470</v>
      </c>
      <c r="P2046" s="22">
        <v>0</v>
      </c>
      <c r="Q2046" s="22">
        <v>1570</v>
      </c>
      <c r="R2046" s="41">
        <v>0</v>
      </c>
      <c r="S2046" s="42">
        <v>1625</v>
      </c>
      <c r="T2046" s="22"/>
      <c r="U2046" s="22"/>
      <c r="V2046" s="41"/>
      <c r="W2046" s="42"/>
      <c r="X2046" s="22"/>
      <c r="Y2046" s="22"/>
      <c r="Z2046" s="41"/>
      <c r="AA2046" s="42"/>
      <c r="AB2046" s="22"/>
      <c r="AC2046" s="22"/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1654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1654</v>
      </c>
      <c r="B2048" s="37" t="s">
        <v>945</v>
      </c>
      <c r="C2048" s="38" t="s">
        <v>946</v>
      </c>
      <c r="D2048" s="24">
        <f t="shared" si="62"/>
        <v>2211.85</v>
      </c>
      <c r="E2048" s="32">
        <f t="shared" si="63"/>
        <v>2211.85</v>
      </c>
      <c r="F2048" s="30"/>
      <c r="G2048" s="31"/>
      <c r="H2048" s="22">
        <v>410</v>
      </c>
      <c r="I2048" s="22">
        <v>0</v>
      </c>
      <c r="J2048" s="41">
        <v>0</v>
      </c>
      <c r="K2048" s="42">
        <v>0</v>
      </c>
      <c r="L2048" s="22">
        <v>0</v>
      </c>
      <c r="M2048" s="22">
        <v>0</v>
      </c>
      <c r="N2048" s="41">
        <v>470</v>
      </c>
      <c r="O2048" s="42">
        <v>0</v>
      </c>
      <c r="P2048" s="22">
        <v>1331.85</v>
      </c>
      <c r="Q2048" s="22">
        <v>880</v>
      </c>
      <c r="R2048" s="41">
        <v>0</v>
      </c>
      <c r="S2048" s="42">
        <v>1331.85</v>
      </c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1654</v>
      </c>
      <c r="B2049" s="37" t="s">
        <v>947</v>
      </c>
      <c r="C2049" s="38" t="s">
        <v>948</v>
      </c>
      <c r="D2049" s="24">
        <f t="shared" si="62"/>
        <v>3195</v>
      </c>
      <c r="E2049" s="32">
        <f t="shared" si="63"/>
        <v>43500.03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>
        <v>238.15</v>
      </c>
      <c r="Q2049" s="22">
        <v>238.15</v>
      </c>
      <c r="R2049" s="41">
        <v>2956.85</v>
      </c>
      <c r="S2049" s="42">
        <v>43261.88</v>
      </c>
      <c r="T2049" s="22"/>
      <c r="U2049" s="22"/>
      <c r="V2049" s="41"/>
      <c r="W2049" s="42"/>
      <c r="X2049" s="22"/>
      <c r="Y2049" s="22"/>
      <c r="Z2049" s="41"/>
      <c r="AA2049" s="42"/>
      <c r="AB2049" s="22"/>
      <c r="AC2049" s="22"/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1654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1654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1654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1654</v>
      </c>
      <c r="B2053" s="37" t="s">
        <v>955</v>
      </c>
      <c r="C2053" s="38" t="s">
        <v>956</v>
      </c>
      <c r="D2053" s="24">
        <f t="shared" si="64"/>
        <v>0</v>
      </c>
      <c r="E2053" s="32">
        <f t="shared" si="65"/>
        <v>212680</v>
      </c>
      <c r="F2053" s="30">
        <v>0</v>
      </c>
      <c r="G2053" s="31">
        <v>134660</v>
      </c>
      <c r="H2053" s="22">
        <v>0</v>
      </c>
      <c r="I2053" s="22">
        <v>28200</v>
      </c>
      <c r="J2053" s="41">
        <v>0</v>
      </c>
      <c r="K2053" s="42">
        <v>0</v>
      </c>
      <c r="L2053" s="22">
        <v>0</v>
      </c>
      <c r="M2053" s="22">
        <v>21420</v>
      </c>
      <c r="N2053" s="41">
        <v>0</v>
      </c>
      <c r="O2053" s="42">
        <v>0</v>
      </c>
      <c r="P2053" s="22">
        <v>0</v>
      </c>
      <c r="Q2053" s="22">
        <v>16740</v>
      </c>
      <c r="R2053" s="41">
        <v>0</v>
      </c>
      <c r="S2053" s="42">
        <v>11660</v>
      </c>
      <c r="T2053" s="22"/>
      <c r="U2053" s="22"/>
      <c r="V2053" s="41"/>
      <c r="W2053" s="42"/>
      <c r="X2053" s="22"/>
      <c r="Y2053" s="22"/>
      <c r="Z2053" s="41"/>
      <c r="AA2053" s="42"/>
      <c r="AB2053" s="22"/>
      <c r="AC2053" s="22"/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1654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1654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1654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1654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490000</v>
      </c>
      <c r="F2057" s="28"/>
      <c r="G2057" s="29"/>
      <c r="H2057" s="19"/>
      <c r="I2057" s="19"/>
      <c r="J2057" s="39"/>
      <c r="K2057" s="40"/>
      <c r="L2057" s="19"/>
      <c r="M2057" s="19"/>
      <c r="N2057" s="39"/>
      <c r="O2057" s="40"/>
      <c r="P2057" s="22">
        <v>0</v>
      </c>
      <c r="Q2057" s="22">
        <v>490000</v>
      </c>
      <c r="R2057" s="39">
        <v>0</v>
      </c>
      <c r="S2057" s="40">
        <v>0</v>
      </c>
      <c r="T2057" s="19"/>
      <c r="U2057" s="19"/>
      <c r="V2057" s="39"/>
      <c r="W2057" s="40"/>
      <c r="X2057" s="19"/>
      <c r="Y2057" s="19"/>
      <c r="Z2057" s="39"/>
      <c r="AA2057" s="40"/>
      <c r="AB2057" s="19"/>
      <c r="AC2057" s="19"/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1654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657560.21</v>
      </c>
      <c r="F2058" s="30">
        <v>0</v>
      </c>
      <c r="G2058" s="31">
        <v>98997.7</v>
      </c>
      <c r="H2058" s="22">
        <v>0</v>
      </c>
      <c r="I2058" s="22">
        <v>121745.7</v>
      </c>
      <c r="J2058" s="41">
        <v>0</v>
      </c>
      <c r="K2058" s="42">
        <v>94747.7</v>
      </c>
      <c r="L2058" s="22">
        <v>0</v>
      </c>
      <c r="M2058" s="22">
        <v>85331.03</v>
      </c>
      <c r="N2058" s="41">
        <v>0</v>
      </c>
      <c r="O2058" s="42">
        <v>85331.03</v>
      </c>
      <c r="P2058" s="19">
        <v>0</v>
      </c>
      <c r="Q2058" s="19">
        <v>86959.360000000001</v>
      </c>
      <c r="R2058" s="41">
        <v>0</v>
      </c>
      <c r="S2058" s="42">
        <v>84447.69</v>
      </c>
      <c r="T2058" s="22"/>
      <c r="U2058" s="22"/>
      <c r="V2058" s="41"/>
      <c r="W2058" s="42"/>
      <c r="X2058" s="22"/>
      <c r="Y2058" s="22"/>
      <c r="Z2058" s="41"/>
      <c r="AA2058" s="42"/>
      <c r="AB2058" s="22"/>
      <c r="AC2058" s="22"/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1654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1654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58209.16</v>
      </c>
      <c r="F2060" s="30"/>
      <c r="G2060" s="31"/>
      <c r="H2060" s="22"/>
      <c r="I2060" s="22"/>
      <c r="J2060" s="41">
        <v>0</v>
      </c>
      <c r="K2060" s="42">
        <v>26058.46</v>
      </c>
      <c r="L2060" s="22">
        <v>0</v>
      </c>
      <c r="M2060" s="22">
        <v>0</v>
      </c>
      <c r="N2060" s="41">
        <v>0</v>
      </c>
      <c r="O2060" s="42">
        <v>0</v>
      </c>
      <c r="P2060" s="22">
        <v>0</v>
      </c>
      <c r="Q2060" s="22">
        <v>32150.7</v>
      </c>
      <c r="R2060" s="41">
        <v>0</v>
      </c>
      <c r="S2060" s="42">
        <v>0</v>
      </c>
      <c r="T2060" s="22"/>
      <c r="U2060" s="22"/>
      <c r="V2060" s="41"/>
      <c r="W2060" s="42"/>
      <c r="X2060" s="22"/>
      <c r="Y2060" s="22"/>
      <c r="Z2060" s="41"/>
      <c r="AA2060" s="42"/>
      <c r="AB2060" s="22"/>
      <c r="AC2060" s="22"/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1654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1654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1654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1654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19916710</v>
      </c>
      <c r="F2064" s="28">
        <v>0</v>
      </c>
      <c r="G2064" s="29">
        <v>2783870</v>
      </c>
      <c r="H2064" s="19">
        <v>0</v>
      </c>
      <c r="I2064" s="19">
        <v>2936770</v>
      </c>
      <c r="J2064" s="39">
        <v>0</v>
      </c>
      <c r="K2064" s="40">
        <v>2838180</v>
      </c>
      <c r="L2064" s="19">
        <v>0</v>
      </c>
      <c r="M2064" s="19">
        <v>2834480</v>
      </c>
      <c r="N2064" s="39">
        <v>0</v>
      </c>
      <c r="O2064" s="40">
        <v>2834480</v>
      </c>
      <c r="P2064" s="22">
        <v>0</v>
      </c>
      <c r="Q2064" s="22">
        <v>2838020</v>
      </c>
      <c r="R2064" s="39">
        <v>0</v>
      </c>
      <c r="S2064" s="40">
        <v>2850910</v>
      </c>
      <c r="T2064" s="19"/>
      <c r="U2064" s="19"/>
      <c r="V2064" s="39"/>
      <c r="W2064" s="40"/>
      <c r="X2064" s="19"/>
      <c r="Y2064" s="19"/>
      <c r="Z2064" s="39"/>
      <c r="AA2064" s="40"/>
      <c r="AB2064" s="19"/>
      <c r="AC2064" s="19"/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1654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1654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0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/>
      <c r="W2066" s="40"/>
      <c r="X2066" s="19"/>
      <c r="Y2066" s="19"/>
      <c r="Z2066" s="39"/>
      <c r="AA2066" s="40"/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1654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1654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1654</v>
      </c>
      <c r="B2069" s="37" t="s">
        <v>985</v>
      </c>
      <c r="C2069" s="38" t="s">
        <v>986</v>
      </c>
      <c r="D2069" s="24">
        <f t="shared" si="64"/>
        <v>0</v>
      </c>
      <c r="E2069" s="32">
        <f t="shared" si="65"/>
        <v>838687.60000000009</v>
      </c>
      <c r="F2069" s="28">
        <v>0</v>
      </c>
      <c r="G2069" s="29">
        <v>116760.7</v>
      </c>
      <c r="H2069" s="19">
        <v>0</v>
      </c>
      <c r="I2069" s="19">
        <v>123441.9</v>
      </c>
      <c r="J2069" s="39">
        <v>0</v>
      </c>
      <c r="K2069" s="40">
        <v>119645.3</v>
      </c>
      <c r="L2069" s="19">
        <v>0</v>
      </c>
      <c r="M2069" s="19">
        <v>119460.3</v>
      </c>
      <c r="N2069" s="39">
        <v>0</v>
      </c>
      <c r="O2069" s="40">
        <v>119460.3</v>
      </c>
      <c r="P2069" s="22">
        <v>0</v>
      </c>
      <c r="Q2069" s="22">
        <v>119637.3</v>
      </c>
      <c r="R2069" s="39">
        <v>0</v>
      </c>
      <c r="S2069" s="40">
        <v>120281.8</v>
      </c>
      <c r="T2069" s="19"/>
      <c r="U2069" s="19"/>
      <c r="V2069" s="39"/>
      <c r="W2069" s="40"/>
      <c r="X2069" s="19"/>
      <c r="Y2069" s="19"/>
      <c r="Z2069" s="39"/>
      <c r="AA2069" s="40"/>
      <c r="AB2069" s="19"/>
      <c r="AC2069" s="19"/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1654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1654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1654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1654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1654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1654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1654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1654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0</v>
      </c>
      <c r="F2077" s="30"/>
      <c r="G2077" s="31"/>
      <c r="H2077" s="22"/>
      <c r="I2077" s="22"/>
      <c r="J2077" s="41"/>
      <c r="K2077" s="42"/>
      <c r="L2077" s="22"/>
      <c r="M2077" s="22"/>
      <c r="N2077" s="41"/>
      <c r="O2077" s="42"/>
      <c r="P2077" s="22"/>
      <c r="Q2077" s="22"/>
      <c r="R2077" s="41"/>
      <c r="S2077" s="42"/>
      <c r="T2077" s="22"/>
      <c r="U2077" s="22"/>
      <c r="V2077" s="41"/>
      <c r="W2077" s="42"/>
      <c r="X2077" s="22"/>
      <c r="Y2077" s="22"/>
      <c r="Z2077" s="41"/>
      <c r="AA2077" s="42"/>
      <c r="AB2077" s="22"/>
      <c r="AC2077" s="22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1654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879</v>
      </c>
      <c r="F2078" s="30"/>
      <c r="G2078" s="31"/>
      <c r="H2078" s="22">
        <v>0</v>
      </c>
      <c r="I2078" s="22">
        <v>492</v>
      </c>
      <c r="J2078" s="41">
        <v>0</v>
      </c>
      <c r="K2078" s="42">
        <v>0</v>
      </c>
      <c r="L2078" s="22">
        <v>0</v>
      </c>
      <c r="M2078" s="22">
        <v>387</v>
      </c>
      <c r="N2078" s="41">
        <v>0</v>
      </c>
      <c r="O2078" s="42">
        <v>0</v>
      </c>
      <c r="P2078" s="22">
        <v>0</v>
      </c>
      <c r="Q2078" s="22">
        <v>0</v>
      </c>
      <c r="R2078" s="41">
        <v>0</v>
      </c>
      <c r="S2078" s="42">
        <v>0</v>
      </c>
      <c r="T2078" s="22"/>
      <c r="U2078" s="22"/>
      <c r="V2078" s="41"/>
      <c r="W2078" s="42"/>
      <c r="X2078" s="22"/>
      <c r="Y2078" s="22"/>
      <c r="Z2078" s="41"/>
      <c r="AA2078" s="42"/>
      <c r="AB2078" s="22"/>
      <c r="AC2078" s="22"/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1654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1654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1654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54880</v>
      </c>
      <c r="F2081" s="28">
        <v>0</v>
      </c>
      <c r="G2081" s="29">
        <v>5400</v>
      </c>
      <c r="H2081" s="19">
        <v>0</v>
      </c>
      <c r="I2081" s="19">
        <v>4200</v>
      </c>
      <c r="J2081" s="39">
        <v>0</v>
      </c>
      <c r="K2081" s="40">
        <v>6300</v>
      </c>
      <c r="L2081" s="19">
        <v>0</v>
      </c>
      <c r="M2081" s="19">
        <v>16750</v>
      </c>
      <c r="N2081" s="39">
        <v>0</v>
      </c>
      <c r="O2081" s="40">
        <v>12380</v>
      </c>
      <c r="P2081" s="22">
        <v>0</v>
      </c>
      <c r="Q2081" s="22">
        <v>9100</v>
      </c>
      <c r="R2081" s="39">
        <v>0</v>
      </c>
      <c r="S2081" s="40">
        <v>750</v>
      </c>
      <c r="T2081" s="19"/>
      <c r="U2081" s="19"/>
      <c r="V2081" s="39"/>
      <c r="W2081" s="40"/>
      <c r="X2081" s="19"/>
      <c r="Y2081" s="19"/>
      <c r="Z2081" s="39"/>
      <c r="AA2081" s="40"/>
      <c r="AB2081" s="19"/>
      <c r="AC2081" s="19"/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1654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1654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1654</v>
      </c>
      <c r="B2084" s="37" t="s">
        <v>1015</v>
      </c>
      <c r="C2084" s="38" t="s">
        <v>1016</v>
      </c>
      <c r="D2084" s="24">
        <f t="shared" si="64"/>
        <v>0</v>
      </c>
      <c r="E2084" s="32">
        <f t="shared" si="65"/>
        <v>54117.5</v>
      </c>
      <c r="F2084" s="30">
        <v>0</v>
      </c>
      <c r="G2084" s="31">
        <v>4797</v>
      </c>
      <c r="H2084" s="22">
        <v>0</v>
      </c>
      <c r="I2084" s="22">
        <v>22414</v>
      </c>
      <c r="J2084" s="41">
        <v>0</v>
      </c>
      <c r="K2084" s="42">
        <v>1500</v>
      </c>
      <c r="L2084" s="22">
        <v>0</v>
      </c>
      <c r="M2084" s="22">
        <v>3300</v>
      </c>
      <c r="N2084" s="41">
        <v>0</v>
      </c>
      <c r="O2084" s="42">
        <v>2150</v>
      </c>
      <c r="P2084" s="22">
        <v>0</v>
      </c>
      <c r="Q2084" s="22">
        <v>19606.5</v>
      </c>
      <c r="R2084" s="41">
        <v>0</v>
      </c>
      <c r="S2084" s="42">
        <v>350</v>
      </c>
      <c r="T2084" s="22"/>
      <c r="U2084" s="22"/>
      <c r="V2084" s="41"/>
      <c r="W2084" s="42"/>
      <c r="X2084" s="22"/>
      <c r="Y2084" s="22"/>
      <c r="Z2084" s="41"/>
      <c r="AA2084" s="42"/>
      <c r="AB2084" s="22"/>
      <c r="AC2084" s="22"/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1654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1654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1654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1654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/>
      <c r="U2088" s="22"/>
      <c r="V2088" s="41"/>
      <c r="W2088" s="42"/>
      <c r="X2088" s="22"/>
      <c r="Y2088" s="22"/>
      <c r="Z2088" s="41"/>
      <c r="AA2088" s="42"/>
      <c r="AB2088" s="22"/>
      <c r="AC2088" s="22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1654</v>
      </c>
      <c r="B2089" s="37" t="s">
        <v>1025</v>
      </c>
      <c r="C2089" s="38" t="s">
        <v>1026</v>
      </c>
      <c r="D2089" s="24">
        <f t="shared" si="64"/>
        <v>0</v>
      </c>
      <c r="E2089" s="32">
        <f t="shared" si="65"/>
        <v>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/>
      <c r="S2089" s="42"/>
      <c r="T2089" s="22"/>
      <c r="U2089" s="22"/>
      <c r="V2089" s="41"/>
      <c r="W2089" s="42"/>
      <c r="X2089" s="22"/>
      <c r="Y2089" s="22"/>
      <c r="Z2089" s="41"/>
      <c r="AA2089" s="42"/>
      <c r="AB2089" s="22"/>
      <c r="AC2089" s="22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1654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1654</v>
      </c>
      <c r="B2091" s="37" t="s">
        <v>1029</v>
      </c>
      <c r="C2091" s="38" t="s">
        <v>1030</v>
      </c>
      <c r="D2091" s="24">
        <f t="shared" si="64"/>
        <v>0</v>
      </c>
      <c r="E2091" s="32">
        <f t="shared" si="65"/>
        <v>1577533.63</v>
      </c>
      <c r="F2091" s="30">
        <v>0</v>
      </c>
      <c r="G2091" s="31">
        <v>3750</v>
      </c>
      <c r="H2091" s="22">
        <v>0</v>
      </c>
      <c r="I2091" s="22">
        <v>3750</v>
      </c>
      <c r="J2091" s="41">
        <v>0</v>
      </c>
      <c r="K2091" s="42">
        <v>3750</v>
      </c>
      <c r="L2091" s="22">
        <v>0</v>
      </c>
      <c r="M2091" s="22">
        <v>3750</v>
      </c>
      <c r="N2091" s="41">
        <v>0</v>
      </c>
      <c r="O2091" s="42">
        <v>837963.63</v>
      </c>
      <c r="P2091" s="22">
        <v>0</v>
      </c>
      <c r="Q2091" s="22">
        <v>146100</v>
      </c>
      <c r="R2091" s="41">
        <v>0</v>
      </c>
      <c r="S2091" s="42">
        <v>578470</v>
      </c>
      <c r="T2091" s="22"/>
      <c r="U2091" s="22"/>
      <c r="V2091" s="41"/>
      <c r="W2091" s="42"/>
      <c r="X2091" s="22"/>
      <c r="Y2091" s="22"/>
      <c r="Z2091" s="41"/>
      <c r="AA2091" s="42"/>
      <c r="AB2091" s="22"/>
      <c r="AC2091" s="22"/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1654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1654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1654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28205</v>
      </c>
      <c r="F2094" s="28"/>
      <c r="G2094" s="29"/>
      <c r="H2094" s="19">
        <v>0</v>
      </c>
      <c r="I2094" s="19">
        <v>1250</v>
      </c>
      <c r="J2094" s="39">
        <v>0</v>
      </c>
      <c r="K2094" s="40">
        <v>0</v>
      </c>
      <c r="L2094" s="19">
        <v>0</v>
      </c>
      <c r="M2094" s="19">
        <v>3700</v>
      </c>
      <c r="N2094" s="39">
        <v>0</v>
      </c>
      <c r="O2094" s="40">
        <v>0</v>
      </c>
      <c r="P2094" s="22">
        <v>0</v>
      </c>
      <c r="Q2094" s="22">
        <v>0</v>
      </c>
      <c r="R2094" s="39">
        <v>0</v>
      </c>
      <c r="S2094" s="40">
        <v>23255</v>
      </c>
      <c r="T2094" s="19"/>
      <c r="U2094" s="19"/>
      <c r="V2094" s="39"/>
      <c r="W2094" s="40"/>
      <c r="X2094" s="19"/>
      <c r="Y2094" s="19"/>
      <c r="Z2094" s="39"/>
      <c r="AA2094" s="40"/>
      <c r="AB2094" s="19"/>
      <c r="AC2094" s="19"/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1654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166380</v>
      </c>
      <c r="F2095" s="28">
        <v>0</v>
      </c>
      <c r="G2095" s="29">
        <v>26220</v>
      </c>
      <c r="H2095" s="19">
        <v>0</v>
      </c>
      <c r="I2095" s="19">
        <v>24180</v>
      </c>
      <c r="J2095" s="39">
        <v>0</v>
      </c>
      <c r="K2095" s="40">
        <v>21870</v>
      </c>
      <c r="L2095" s="19">
        <v>0</v>
      </c>
      <c r="M2095" s="19">
        <v>30030</v>
      </c>
      <c r="N2095" s="39">
        <v>0</v>
      </c>
      <c r="O2095" s="40">
        <v>26910</v>
      </c>
      <c r="P2095" s="19">
        <v>0</v>
      </c>
      <c r="Q2095" s="19">
        <v>23610</v>
      </c>
      <c r="R2095" s="39">
        <v>0</v>
      </c>
      <c r="S2095" s="40">
        <v>13560</v>
      </c>
      <c r="T2095" s="19"/>
      <c r="U2095" s="19"/>
      <c r="V2095" s="39"/>
      <c r="W2095" s="40"/>
      <c r="X2095" s="19"/>
      <c r="Y2095" s="19"/>
      <c r="Z2095" s="39"/>
      <c r="AA2095" s="40"/>
      <c r="AB2095" s="19"/>
      <c r="AC2095" s="19"/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1654</v>
      </c>
      <c r="B2096" s="37" t="s">
        <v>1039</v>
      </c>
      <c r="C2096" s="38" t="s">
        <v>1040</v>
      </c>
      <c r="D2096" s="24">
        <f t="shared" si="64"/>
        <v>15755170</v>
      </c>
      <c r="E2096" s="32">
        <f t="shared" si="65"/>
        <v>0</v>
      </c>
      <c r="F2096" s="28">
        <v>2183540</v>
      </c>
      <c r="G2096" s="29">
        <v>0</v>
      </c>
      <c r="H2096" s="19">
        <v>2313160</v>
      </c>
      <c r="I2096" s="19">
        <v>0</v>
      </c>
      <c r="J2096" s="39">
        <v>2250660</v>
      </c>
      <c r="K2096" s="40">
        <v>0</v>
      </c>
      <c r="L2096" s="19">
        <v>2246960</v>
      </c>
      <c r="M2096" s="19">
        <v>0</v>
      </c>
      <c r="N2096" s="39">
        <v>2246960</v>
      </c>
      <c r="O2096" s="40">
        <v>0</v>
      </c>
      <c r="P2096" s="19">
        <v>2250500</v>
      </c>
      <c r="Q2096" s="19">
        <v>0</v>
      </c>
      <c r="R2096" s="39">
        <v>2263390</v>
      </c>
      <c r="S2096" s="40">
        <v>0</v>
      </c>
      <c r="T2096" s="19"/>
      <c r="U2096" s="19"/>
      <c r="V2096" s="39"/>
      <c r="W2096" s="40"/>
      <c r="X2096" s="19"/>
      <c r="Y2096" s="19"/>
      <c r="Z2096" s="39"/>
      <c r="AA2096" s="40"/>
      <c r="AB2096" s="19"/>
      <c r="AC2096" s="19"/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1654</v>
      </c>
      <c r="B2097" s="37" t="s">
        <v>1041</v>
      </c>
      <c r="C2097" s="38" t="s">
        <v>1042</v>
      </c>
      <c r="D2097" s="24">
        <f t="shared" si="64"/>
        <v>907550</v>
      </c>
      <c r="E2097" s="32">
        <f t="shared" si="65"/>
        <v>0</v>
      </c>
      <c r="F2097" s="28">
        <v>125630</v>
      </c>
      <c r="G2097" s="29">
        <v>0</v>
      </c>
      <c r="H2097" s="19">
        <v>133670</v>
      </c>
      <c r="I2097" s="19">
        <v>0</v>
      </c>
      <c r="J2097" s="39">
        <v>129650</v>
      </c>
      <c r="K2097" s="40">
        <v>0</v>
      </c>
      <c r="L2097" s="19">
        <v>129650</v>
      </c>
      <c r="M2097" s="19">
        <v>0</v>
      </c>
      <c r="N2097" s="39">
        <v>129650</v>
      </c>
      <c r="O2097" s="40">
        <v>0</v>
      </c>
      <c r="P2097" s="19">
        <v>129650</v>
      </c>
      <c r="Q2097" s="19">
        <v>0</v>
      </c>
      <c r="R2097" s="39">
        <v>129650</v>
      </c>
      <c r="S2097" s="40">
        <v>0</v>
      </c>
      <c r="T2097" s="19"/>
      <c r="U2097" s="19"/>
      <c r="V2097" s="39"/>
      <c r="W2097" s="40"/>
      <c r="X2097" s="19"/>
      <c r="Y2097" s="19"/>
      <c r="Z2097" s="39"/>
      <c r="AA2097" s="40"/>
      <c r="AB2097" s="19"/>
      <c r="AC2097" s="19"/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1654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1654</v>
      </c>
      <c r="B2099" s="37" t="s">
        <v>1045</v>
      </c>
      <c r="C2099" s="38" t="s">
        <v>1046</v>
      </c>
      <c r="D2099" s="24">
        <f t="shared" si="64"/>
        <v>828100</v>
      </c>
      <c r="E2099" s="32">
        <f t="shared" si="65"/>
        <v>0</v>
      </c>
      <c r="F2099" s="28">
        <v>118300</v>
      </c>
      <c r="G2099" s="29">
        <v>0</v>
      </c>
      <c r="H2099" s="19">
        <v>118300</v>
      </c>
      <c r="I2099" s="19">
        <v>0</v>
      </c>
      <c r="J2099" s="39">
        <v>118300</v>
      </c>
      <c r="K2099" s="40">
        <v>0</v>
      </c>
      <c r="L2099" s="19">
        <v>118300</v>
      </c>
      <c r="M2099" s="19">
        <v>0</v>
      </c>
      <c r="N2099" s="39">
        <v>118300</v>
      </c>
      <c r="O2099" s="40">
        <v>0</v>
      </c>
      <c r="P2099" s="22">
        <v>118300</v>
      </c>
      <c r="Q2099" s="22">
        <v>0</v>
      </c>
      <c r="R2099" s="39">
        <v>118300</v>
      </c>
      <c r="S2099" s="40">
        <v>0</v>
      </c>
      <c r="T2099" s="19"/>
      <c r="U2099" s="19"/>
      <c r="V2099" s="39"/>
      <c r="W2099" s="40"/>
      <c r="X2099" s="19"/>
      <c r="Y2099" s="19"/>
      <c r="Z2099" s="39"/>
      <c r="AA2099" s="40"/>
      <c r="AB2099" s="19"/>
      <c r="AC2099" s="19"/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1654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1654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1654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1654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1654</v>
      </c>
      <c r="B2104" s="37" t="s">
        <v>1055</v>
      </c>
      <c r="C2104" s="38" t="s">
        <v>1056</v>
      </c>
      <c r="D2104" s="24">
        <f t="shared" si="64"/>
        <v>0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/>
      <c r="W2104" s="42"/>
      <c r="X2104" s="22"/>
      <c r="Y2104" s="22"/>
      <c r="Z2104" s="41"/>
      <c r="AA2104" s="42"/>
      <c r="AB2104" s="22"/>
      <c r="AC2104" s="22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1654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1654</v>
      </c>
      <c r="B2106" s="37" t="s">
        <v>1059</v>
      </c>
      <c r="C2106" s="38" t="s">
        <v>1060</v>
      </c>
      <c r="D2106" s="24">
        <f t="shared" si="64"/>
        <v>1003840</v>
      </c>
      <c r="E2106" s="32">
        <f t="shared" si="65"/>
        <v>0</v>
      </c>
      <c r="F2106" s="28">
        <v>155530</v>
      </c>
      <c r="G2106" s="29">
        <v>0</v>
      </c>
      <c r="H2106" s="19">
        <v>166210</v>
      </c>
      <c r="I2106" s="19">
        <v>0</v>
      </c>
      <c r="J2106" s="39">
        <v>136420</v>
      </c>
      <c r="K2106" s="40">
        <v>0</v>
      </c>
      <c r="L2106" s="19">
        <v>136420</v>
      </c>
      <c r="M2106" s="19">
        <v>0</v>
      </c>
      <c r="N2106" s="39">
        <v>136420</v>
      </c>
      <c r="O2106" s="40">
        <v>0</v>
      </c>
      <c r="P2106" s="22">
        <v>136420</v>
      </c>
      <c r="Q2106" s="22">
        <v>0</v>
      </c>
      <c r="R2106" s="39">
        <v>136420</v>
      </c>
      <c r="S2106" s="40">
        <v>0</v>
      </c>
      <c r="T2106" s="19"/>
      <c r="U2106" s="19"/>
      <c r="V2106" s="39"/>
      <c r="W2106" s="40"/>
      <c r="X2106" s="19"/>
      <c r="Y2106" s="19"/>
      <c r="Z2106" s="39"/>
      <c r="AA2106" s="40"/>
      <c r="AB2106" s="19"/>
      <c r="AC2106" s="19"/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1654</v>
      </c>
      <c r="B2107" s="37" t="s">
        <v>1061</v>
      </c>
      <c r="C2107" s="38" t="s">
        <v>1062</v>
      </c>
      <c r="D2107" s="24">
        <f t="shared" si="64"/>
        <v>503580</v>
      </c>
      <c r="E2107" s="32">
        <f t="shared" si="65"/>
        <v>0</v>
      </c>
      <c r="F2107" s="28">
        <v>69660</v>
      </c>
      <c r="G2107" s="29">
        <v>0</v>
      </c>
      <c r="H2107" s="19">
        <v>74220</v>
      </c>
      <c r="I2107" s="19">
        <v>0</v>
      </c>
      <c r="J2107" s="39">
        <v>71940</v>
      </c>
      <c r="K2107" s="40">
        <v>0</v>
      </c>
      <c r="L2107" s="19">
        <v>71940</v>
      </c>
      <c r="M2107" s="19">
        <v>0</v>
      </c>
      <c r="N2107" s="39">
        <v>71940</v>
      </c>
      <c r="O2107" s="40">
        <v>0</v>
      </c>
      <c r="P2107" s="19">
        <v>71940</v>
      </c>
      <c r="Q2107" s="19">
        <v>0</v>
      </c>
      <c r="R2107" s="39">
        <v>71940</v>
      </c>
      <c r="S2107" s="40">
        <v>0</v>
      </c>
      <c r="T2107" s="19"/>
      <c r="U2107" s="19"/>
      <c r="V2107" s="39"/>
      <c r="W2107" s="40"/>
      <c r="X2107" s="19"/>
      <c r="Y2107" s="19"/>
      <c r="Z2107" s="39"/>
      <c r="AA2107" s="40"/>
      <c r="AB2107" s="19"/>
      <c r="AC2107" s="19"/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1654</v>
      </c>
      <c r="B2108" s="37" t="s">
        <v>1063</v>
      </c>
      <c r="C2108" s="38" t="s">
        <v>1064</v>
      </c>
      <c r="D2108" s="24">
        <f t="shared" si="64"/>
        <v>1100875.0900000001</v>
      </c>
      <c r="E2108" s="32">
        <f t="shared" si="65"/>
        <v>0</v>
      </c>
      <c r="F2108" s="28">
        <v>157960</v>
      </c>
      <c r="G2108" s="29">
        <v>0</v>
      </c>
      <c r="H2108" s="19">
        <v>160720</v>
      </c>
      <c r="I2108" s="19">
        <v>0</v>
      </c>
      <c r="J2108" s="39">
        <v>147196</v>
      </c>
      <c r="K2108" s="40">
        <v>0</v>
      </c>
      <c r="L2108" s="19">
        <v>160746</v>
      </c>
      <c r="M2108" s="19">
        <v>0</v>
      </c>
      <c r="N2108" s="39">
        <v>157529</v>
      </c>
      <c r="O2108" s="40">
        <v>0</v>
      </c>
      <c r="P2108" s="19">
        <v>169901.25</v>
      </c>
      <c r="Q2108" s="19">
        <v>0</v>
      </c>
      <c r="R2108" s="39">
        <v>146822.84</v>
      </c>
      <c r="S2108" s="40">
        <v>0</v>
      </c>
      <c r="T2108" s="19"/>
      <c r="U2108" s="19"/>
      <c r="V2108" s="39"/>
      <c r="W2108" s="40"/>
      <c r="X2108" s="19"/>
      <c r="Y2108" s="19"/>
      <c r="Z2108" s="39"/>
      <c r="AA2108" s="40"/>
      <c r="AB2108" s="19"/>
      <c r="AC2108" s="19"/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1654</v>
      </c>
      <c r="B2109" s="37" t="s">
        <v>1065</v>
      </c>
      <c r="C2109" s="38" t="s">
        <v>1066</v>
      </c>
      <c r="D2109" s="24">
        <f t="shared" si="64"/>
        <v>171870</v>
      </c>
      <c r="E2109" s="32">
        <f t="shared" si="65"/>
        <v>0</v>
      </c>
      <c r="F2109" s="28">
        <v>24210</v>
      </c>
      <c r="G2109" s="29">
        <v>0</v>
      </c>
      <c r="H2109" s="19">
        <v>23910</v>
      </c>
      <c r="I2109" s="19">
        <v>0</v>
      </c>
      <c r="J2109" s="39">
        <v>23910</v>
      </c>
      <c r="K2109" s="40">
        <v>0</v>
      </c>
      <c r="L2109" s="19">
        <v>25110</v>
      </c>
      <c r="M2109" s="19">
        <v>0</v>
      </c>
      <c r="N2109" s="39">
        <v>23910</v>
      </c>
      <c r="O2109" s="40">
        <v>0</v>
      </c>
      <c r="P2109" s="19">
        <v>25710</v>
      </c>
      <c r="Q2109" s="19">
        <v>0</v>
      </c>
      <c r="R2109" s="39">
        <v>25110</v>
      </c>
      <c r="S2109" s="40">
        <v>0</v>
      </c>
      <c r="T2109" s="19"/>
      <c r="U2109" s="19"/>
      <c r="V2109" s="39"/>
      <c r="W2109" s="40"/>
      <c r="X2109" s="19"/>
      <c r="Y2109" s="19"/>
      <c r="Z2109" s="39"/>
      <c r="AA2109" s="40"/>
      <c r="AB2109" s="19"/>
      <c r="AC2109" s="19"/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1654</v>
      </c>
      <c r="B2110" s="37" t="s">
        <v>1067</v>
      </c>
      <c r="C2110" s="38" t="s">
        <v>1068</v>
      </c>
      <c r="D2110" s="24">
        <f t="shared" si="64"/>
        <v>3900571.9400000004</v>
      </c>
      <c r="E2110" s="32">
        <f t="shared" si="65"/>
        <v>0</v>
      </c>
      <c r="F2110" s="28">
        <v>538350</v>
      </c>
      <c r="G2110" s="29">
        <v>0</v>
      </c>
      <c r="H2110" s="19">
        <v>521170</v>
      </c>
      <c r="I2110" s="19">
        <v>0</v>
      </c>
      <c r="J2110" s="39">
        <v>521170</v>
      </c>
      <c r="K2110" s="40">
        <v>0</v>
      </c>
      <c r="L2110" s="19">
        <v>552074.56000000006</v>
      </c>
      <c r="M2110" s="19">
        <v>0</v>
      </c>
      <c r="N2110" s="39">
        <v>523540</v>
      </c>
      <c r="O2110" s="40">
        <v>0</v>
      </c>
      <c r="P2110" s="19">
        <v>636646.1</v>
      </c>
      <c r="Q2110" s="19">
        <v>0</v>
      </c>
      <c r="R2110" s="39">
        <v>607621.28</v>
      </c>
      <c r="S2110" s="40">
        <v>0</v>
      </c>
      <c r="T2110" s="19"/>
      <c r="U2110" s="19"/>
      <c r="V2110" s="39"/>
      <c r="W2110" s="40"/>
      <c r="X2110" s="19"/>
      <c r="Y2110" s="19"/>
      <c r="Z2110" s="39"/>
      <c r="AA2110" s="40"/>
      <c r="AB2110" s="19"/>
      <c r="AC2110" s="19"/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1654</v>
      </c>
      <c r="B2111" s="37" t="s">
        <v>1069</v>
      </c>
      <c r="C2111" s="38" t="s">
        <v>1070</v>
      </c>
      <c r="D2111" s="24">
        <f t="shared" si="64"/>
        <v>805518</v>
      </c>
      <c r="E2111" s="32">
        <f t="shared" si="65"/>
        <v>0</v>
      </c>
      <c r="F2111" s="28">
        <v>115840</v>
      </c>
      <c r="G2111" s="29">
        <v>0</v>
      </c>
      <c r="H2111" s="19">
        <v>115840</v>
      </c>
      <c r="I2111" s="19">
        <v>0</v>
      </c>
      <c r="J2111" s="39">
        <v>115840</v>
      </c>
      <c r="K2111" s="40">
        <v>0</v>
      </c>
      <c r="L2111" s="19">
        <v>115840</v>
      </c>
      <c r="M2111" s="19">
        <v>0</v>
      </c>
      <c r="N2111" s="39">
        <v>115840</v>
      </c>
      <c r="O2111" s="40">
        <v>0</v>
      </c>
      <c r="P2111" s="19">
        <v>115840</v>
      </c>
      <c r="Q2111" s="19">
        <v>0</v>
      </c>
      <c r="R2111" s="39">
        <v>110478</v>
      </c>
      <c r="S2111" s="40">
        <v>0</v>
      </c>
      <c r="T2111" s="19"/>
      <c r="U2111" s="19"/>
      <c r="V2111" s="39"/>
      <c r="W2111" s="40"/>
      <c r="X2111" s="19"/>
      <c r="Y2111" s="19"/>
      <c r="Z2111" s="39"/>
      <c r="AA2111" s="40"/>
      <c r="AB2111" s="19"/>
      <c r="AC2111" s="19"/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1654</v>
      </c>
      <c r="B2112" s="37" t="s">
        <v>1071</v>
      </c>
      <c r="C2112" s="38" t="s">
        <v>1072</v>
      </c>
      <c r="D2112" s="24">
        <f t="shared" si="64"/>
        <v>0</v>
      </c>
      <c r="E2112" s="32">
        <f t="shared" si="65"/>
        <v>0</v>
      </c>
      <c r="F2112" s="28"/>
      <c r="G2112" s="29"/>
      <c r="H2112" s="19"/>
      <c r="I2112" s="19"/>
      <c r="J2112" s="39"/>
      <c r="K2112" s="40"/>
      <c r="L2112" s="19"/>
      <c r="M2112" s="19"/>
      <c r="N2112" s="39"/>
      <c r="O2112" s="40"/>
      <c r="P2112" s="19"/>
      <c r="Q2112" s="19"/>
      <c r="R2112" s="39"/>
      <c r="S2112" s="40"/>
      <c r="T2112" s="19"/>
      <c r="U2112" s="19"/>
      <c r="V2112" s="39"/>
      <c r="W2112" s="40"/>
      <c r="X2112" s="19"/>
      <c r="Y2112" s="19"/>
      <c r="Z2112" s="39"/>
      <c r="AA2112" s="40"/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1654</v>
      </c>
      <c r="B2113" s="37" t="s">
        <v>1073</v>
      </c>
      <c r="C2113" s="38" t="s">
        <v>1074</v>
      </c>
      <c r="D2113" s="24">
        <f t="shared" si="64"/>
        <v>0</v>
      </c>
      <c r="E2113" s="32">
        <f t="shared" si="65"/>
        <v>0</v>
      </c>
      <c r="F2113" s="28"/>
      <c r="G2113" s="29"/>
      <c r="H2113" s="19"/>
      <c r="I2113" s="19"/>
      <c r="J2113" s="39"/>
      <c r="K2113" s="40"/>
      <c r="L2113" s="19"/>
      <c r="M2113" s="19"/>
      <c r="N2113" s="39"/>
      <c r="O2113" s="40"/>
      <c r="P2113" s="19"/>
      <c r="Q2113" s="19"/>
      <c r="R2113" s="39"/>
      <c r="S2113" s="40"/>
      <c r="T2113" s="19"/>
      <c r="U2113" s="19"/>
      <c r="V2113" s="39"/>
      <c r="W2113" s="40"/>
      <c r="X2113" s="19"/>
      <c r="Y2113" s="19"/>
      <c r="Z2113" s="39"/>
      <c r="AA2113" s="40"/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1654</v>
      </c>
      <c r="B2114" s="37" t="s">
        <v>1075</v>
      </c>
      <c r="C2114" s="38" t="s">
        <v>1076</v>
      </c>
      <c r="D2114" s="24">
        <f t="shared" si="64"/>
        <v>151550</v>
      </c>
      <c r="E2114" s="32">
        <f t="shared" si="65"/>
        <v>0</v>
      </c>
      <c r="F2114" s="28">
        <v>21650</v>
      </c>
      <c r="G2114" s="29">
        <v>0</v>
      </c>
      <c r="H2114" s="19">
        <v>21650</v>
      </c>
      <c r="I2114" s="19">
        <v>0</v>
      </c>
      <c r="J2114" s="39">
        <v>21650</v>
      </c>
      <c r="K2114" s="40">
        <v>0</v>
      </c>
      <c r="L2114" s="19">
        <v>21650</v>
      </c>
      <c r="M2114" s="19">
        <v>0</v>
      </c>
      <c r="N2114" s="39">
        <v>21650</v>
      </c>
      <c r="O2114" s="40">
        <v>0</v>
      </c>
      <c r="P2114" s="19">
        <v>21650</v>
      </c>
      <c r="Q2114" s="19">
        <v>0</v>
      </c>
      <c r="R2114" s="39">
        <v>21650</v>
      </c>
      <c r="S2114" s="40">
        <v>0</v>
      </c>
      <c r="T2114" s="19"/>
      <c r="U2114" s="19"/>
      <c r="V2114" s="39"/>
      <c r="W2114" s="40"/>
      <c r="X2114" s="19"/>
      <c r="Y2114" s="19"/>
      <c r="Z2114" s="39"/>
      <c r="AA2114" s="40"/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1654</v>
      </c>
      <c r="B2115" s="37" t="s">
        <v>1077</v>
      </c>
      <c r="C2115" s="38" t="s">
        <v>1078</v>
      </c>
      <c r="D2115" s="24">
        <f t="shared" si="64"/>
        <v>649320</v>
      </c>
      <c r="E2115" s="32">
        <f t="shared" si="65"/>
        <v>0</v>
      </c>
      <c r="F2115" s="28">
        <v>92760</v>
      </c>
      <c r="G2115" s="29">
        <v>0</v>
      </c>
      <c r="H2115" s="19">
        <v>92760</v>
      </c>
      <c r="I2115" s="19">
        <v>0</v>
      </c>
      <c r="J2115" s="39">
        <v>92760</v>
      </c>
      <c r="K2115" s="40">
        <v>0</v>
      </c>
      <c r="L2115" s="19">
        <v>92760</v>
      </c>
      <c r="M2115" s="19">
        <v>0</v>
      </c>
      <c r="N2115" s="39">
        <v>92760</v>
      </c>
      <c r="O2115" s="40">
        <v>0</v>
      </c>
      <c r="P2115" s="19">
        <v>92760</v>
      </c>
      <c r="Q2115" s="19">
        <v>0</v>
      </c>
      <c r="R2115" s="39">
        <v>92760</v>
      </c>
      <c r="S2115" s="40">
        <v>0</v>
      </c>
      <c r="T2115" s="19"/>
      <c r="U2115" s="19"/>
      <c r="V2115" s="39"/>
      <c r="W2115" s="40"/>
      <c r="X2115" s="19"/>
      <c r="Y2115" s="19"/>
      <c r="Z2115" s="39"/>
      <c r="AA2115" s="40"/>
      <c r="AB2115" s="19"/>
      <c r="AC2115" s="19"/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1654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0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/>
      <c r="K2116" s="42"/>
      <c r="L2116" s="22"/>
      <c r="M2116" s="22"/>
      <c r="N2116" s="41"/>
      <c r="O2116" s="42"/>
      <c r="P2116" s="19"/>
      <c r="Q2116" s="19"/>
      <c r="R2116" s="41"/>
      <c r="S2116" s="42"/>
      <c r="T2116" s="22"/>
      <c r="U2116" s="22"/>
      <c r="V2116" s="41"/>
      <c r="W2116" s="42"/>
      <c r="X2116" s="22"/>
      <c r="Y2116" s="22"/>
      <c r="Z2116" s="41"/>
      <c r="AA2116" s="42"/>
      <c r="AB2116" s="22"/>
      <c r="AC2116" s="22"/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1654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1654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1654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1654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1654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1654</v>
      </c>
      <c r="B2122" s="37" t="s">
        <v>1091</v>
      </c>
      <c r="C2122" s="38" t="s">
        <v>1092</v>
      </c>
      <c r="D2122" s="24">
        <f t="shared" si="66"/>
        <v>117600</v>
      </c>
      <c r="E2122" s="32">
        <f t="shared" si="67"/>
        <v>0</v>
      </c>
      <c r="F2122" s="28">
        <v>16800</v>
      </c>
      <c r="G2122" s="29">
        <v>0</v>
      </c>
      <c r="H2122" s="19">
        <v>16800</v>
      </c>
      <c r="I2122" s="19">
        <v>0</v>
      </c>
      <c r="J2122" s="39">
        <v>16800</v>
      </c>
      <c r="K2122" s="40">
        <v>0</v>
      </c>
      <c r="L2122" s="19">
        <v>16800</v>
      </c>
      <c r="M2122" s="19">
        <v>0</v>
      </c>
      <c r="N2122" s="39">
        <v>16800</v>
      </c>
      <c r="O2122" s="40">
        <v>0</v>
      </c>
      <c r="P2122" s="22">
        <v>16800</v>
      </c>
      <c r="Q2122" s="22">
        <v>0</v>
      </c>
      <c r="R2122" s="39">
        <v>16800</v>
      </c>
      <c r="S2122" s="40">
        <v>0</v>
      </c>
      <c r="T2122" s="19"/>
      <c r="U2122" s="19"/>
      <c r="V2122" s="39"/>
      <c r="W2122" s="40"/>
      <c r="X2122" s="19"/>
      <c r="Y2122" s="19"/>
      <c r="Z2122" s="39"/>
      <c r="AA2122" s="40"/>
      <c r="AB2122" s="19"/>
      <c r="AC2122" s="19"/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1654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1654</v>
      </c>
      <c r="B2124" s="37" t="s">
        <v>1095</v>
      </c>
      <c r="C2124" s="38" t="s">
        <v>1096</v>
      </c>
      <c r="D2124" s="24">
        <f t="shared" si="66"/>
        <v>329710</v>
      </c>
      <c r="E2124" s="32">
        <f t="shared" si="67"/>
        <v>0</v>
      </c>
      <c r="F2124" s="28">
        <v>49680</v>
      </c>
      <c r="G2124" s="29">
        <v>0</v>
      </c>
      <c r="H2124" s="19">
        <v>49440</v>
      </c>
      <c r="I2124" s="19">
        <v>0</v>
      </c>
      <c r="J2124" s="39">
        <v>41520</v>
      </c>
      <c r="K2124" s="40">
        <v>0</v>
      </c>
      <c r="L2124" s="19">
        <v>54720</v>
      </c>
      <c r="M2124" s="19">
        <v>0</v>
      </c>
      <c r="N2124" s="39">
        <v>36480</v>
      </c>
      <c r="O2124" s="40">
        <v>0</v>
      </c>
      <c r="P2124" s="22">
        <v>51790</v>
      </c>
      <c r="Q2124" s="22">
        <v>0</v>
      </c>
      <c r="R2124" s="39">
        <v>46080</v>
      </c>
      <c r="S2124" s="40">
        <v>0</v>
      </c>
      <c r="T2124" s="19"/>
      <c r="U2124" s="19"/>
      <c r="V2124" s="39"/>
      <c r="W2124" s="40"/>
      <c r="X2124" s="19"/>
      <c r="Y2124" s="19"/>
      <c r="Z2124" s="39"/>
      <c r="AA2124" s="40"/>
      <c r="AB2124" s="19"/>
      <c r="AC2124" s="19"/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1654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1654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1654</v>
      </c>
      <c r="B2127" s="37" t="s">
        <v>1101</v>
      </c>
      <c r="C2127" s="38" t="s">
        <v>1102</v>
      </c>
      <c r="D2127" s="24">
        <f t="shared" si="66"/>
        <v>317386</v>
      </c>
      <c r="E2127" s="32">
        <f t="shared" si="67"/>
        <v>0</v>
      </c>
      <c r="F2127" s="28">
        <v>44002</v>
      </c>
      <c r="G2127" s="29">
        <v>0</v>
      </c>
      <c r="H2127" s="19">
        <v>46491.6</v>
      </c>
      <c r="I2127" s="19">
        <v>0</v>
      </c>
      <c r="J2127" s="39">
        <v>45357.8</v>
      </c>
      <c r="K2127" s="40">
        <v>0</v>
      </c>
      <c r="L2127" s="19">
        <v>45283.8</v>
      </c>
      <c r="M2127" s="19">
        <v>0</v>
      </c>
      <c r="N2127" s="39">
        <v>45283.8</v>
      </c>
      <c r="O2127" s="40">
        <v>0</v>
      </c>
      <c r="P2127" s="22">
        <v>45354.6</v>
      </c>
      <c r="Q2127" s="22">
        <v>0</v>
      </c>
      <c r="R2127" s="39">
        <v>45612.4</v>
      </c>
      <c r="S2127" s="40">
        <v>0</v>
      </c>
      <c r="T2127" s="19"/>
      <c r="U2127" s="19"/>
      <c r="V2127" s="39"/>
      <c r="W2127" s="40"/>
      <c r="X2127" s="19"/>
      <c r="Y2127" s="19"/>
      <c r="Z2127" s="39"/>
      <c r="AA2127" s="40"/>
      <c r="AB2127" s="19"/>
      <c r="AC2127" s="19"/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1654</v>
      </c>
      <c r="B2128" s="37" t="s">
        <v>1103</v>
      </c>
      <c r="C2128" s="38" t="s">
        <v>1104</v>
      </c>
      <c r="D2128" s="24">
        <f t="shared" si="66"/>
        <v>476079</v>
      </c>
      <c r="E2128" s="32">
        <f t="shared" si="67"/>
        <v>0</v>
      </c>
      <c r="F2128" s="28">
        <v>66003</v>
      </c>
      <c r="G2128" s="29">
        <v>0</v>
      </c>
      <c r="H2128" s="19">
        <v>69737.399999999994</v>
      </c>
      <c r="I2128" s="19">
        <v>0</v>
      </c>
      <c r="J2128" s="39">
        <v>68036.7</v>
      </c>
      <c r="K2128" s="40">
        <v>0</v>
      </c>
      <c r="L2128" s="19">
        <v>67925.7</v>
      </c>
      <c r="M2128" s="19">
        <v>0</v>
      </c>
      <c r="N2128" s="39">
        <v>67925.7</v>
      </c>
      <c r="O2128" s="40">
        <v>0</v>
      </c>
      <c r="P2128" s="19">
        <v>68031.899999999994</v>
      </c>
      <c r="Q2128" s="19">
        <v>0</v>
      </c>
      <c r="R2128" s="39">
        <v>68418.600000000006</v>
      </c>
      <c r="S2128" s="40">
        <v>0</v>
      </c>
      <c r="T2128" s="19"/>
      <c r="U2128" s="19"/>
      <c r="V2128" s="39"/>
      <c r="W2128" s="40"/>
      <c r="X2128" s="19"/>
      <c r="Y2128" s="19"/>
      <c r="Z2128" s="39"/>
      <c r="AA2128" s="40"/>
      <c r="AB2128" s="19"/>
      <c r="AC2128" s="19"/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1654</v>
      </c>
      <c r="B2129" s="37" t="s">
        <v>1105</v>
      </c>
      <c r="C2129" s="38" t="s">
        <v>1106</v>
      </c>
      <c r="D2129" s="24">
        <f t="shared" si="66"/>
        <v>45222.6</v>
      </c>
      <c r="E2129" s="32">
        <f t="shared" si="67"/>
        <v>0</v>
      </c>
      <c r="F2129" s="28">
        <v>6755.7</v>
      </c>
      <c r="G2129" s="29">
        <v>0</v>
      </c>
      <c r="H2129" s="19">
        <v>7212.9</v>
      </c>
      <c r="I2129" s="19">
        <v>0</v>
      </c>
      <c r="J2129" s="39">
        <v>6250.8</v>
      </c>
      <c r="K2129" s="40">
        <v>0</v>
      </c>
      <c r="L2129" s="19">
        <v>6250.8</v>
      </c>
      <c r="M2129" s="19">
        <v>0</v>
      </c>
      <c r="N2129" s="39">
        <v>6250.8</v>
      </c>
      <c r="O2129" s="40">
        <v>0</v>
      </c>
      <c r="P2129" s="19">
        <v>6250.8</v>
      </c>
      <c r="Q2129" s="19">
        <v>0</v>
      </c>
      <c r="R2129" s="39">
        <v>6250.8</v>
      </c>
      <c r="S2129" s="40">
        <v>0</v>
      </c>
      <c r="T2129" s="19"/>
      <c r="U2129" s="19"/>
      <c r="V2129" s="39"/>
      <c r="W2129" s="40"/>
      <c r="X2129" s="19"/>
      <c r="Y2129" s="19"/>
      <c r="Z2129" s="39"/>
      <c r="AA2129" s="40"/>
      <c r="AB2129" s="19"/>
      <c r="AC2129" s="19"/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1654</v>
      </c>
      <c r="B2130" s="37" t="s">
        <v>1107</v>
      </c>
      <c r="C2130" s="38" t="s">
        <v>1108</v>
      </c>
      <c r="D2130" s="24">
        <f t="shared" si="66"/>
        <v>25500</v>
      </c>
      <c r="E2130" s="32">
        <f t="shared" si="67"/>
        <v>0</v>
      </c>
      <c r="F2130" s="28">
        <v>3750</v>
      </c>
      <c r="G2130" s="29">
        <v>0</v>
      </c>
      <c r="H2130" s="19">
        <v>3750</v>
      </c>
      <c r="I2130" s="19">
        <v>0</v>
      </c>
      <c r="J2130" s="39">
        <v>3750</v>
      </c>
      <c r="K2130" s="40">
        <v>0</v>
      </c>
      <c r="L2130" s="19">
        <v>3750</v>
      </c>
      <c r="M2130" s="19">
        <v>0</v>
      </c>
      <c r="N2130" s="39">
        <v>3750</v>
      </c>
      <c r="O2130" s="40">
        <v>0</v>
      </c>
      <c r="P2130" s="19">
        <v>3750</v>
      </c>
      <c r="Q2130" s="19">
        <v>0</v>
      </c>
      <c r="R2130" s="39">
        <v>3000</v>
      </c>
      <c r="S2130" s="40">
        <v>0</v>
      </c>
      <c r="T2130" s="19"/>
      <c r="U2130" s="19"/>
      <c r="V2130" s="39"/>
      <c r="W2130" s="40"/>
      <c r="X2130" s="19"/>
      <c r="Y2130" s="19"/>
      <c r="Z2130" s="39"/>
      <c r="AA2130" s="40"/>
      <c r="AB2130" s="19"/>
      <c r="AC2130" s="19"/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1654</v>
      </c>
      <c r="B2131" s="37" t="s">
        <v>1109</v>
      </c>
      <c r="C2131" s="38" t="s">
        <v>1110</v>
      </c>
      <c r="D2131" s="24">
        <f t="shared" si="66"/>
        <v>278271</v>
      </c>
      <c r="E2131" s="32">
        <f t="shared" si="67"/>
        <v>0</v>
      </c>
      <c r="F2131" s="28">
        <v>39842</v>
      </c>
      <c r="G2131" s="29">
        <v>0</v>
      </c>
      <c r="H2131" s="19">
        <v>41219</v>
      </c>
      <c r="I2131" s="19">
        <v>0</v>
      </c>
      <c r="J2131" s="39">
        <v>40542</v>
      </c>
      <c r="K2131" s="40">
        <v>0</v>
      </c>
      <c r="L2131" s="19">
        <v>39867</v>
      </c>
      <c r="M2131" s="19">
        <v>0</v>
      </c>
      <c r="N2131" s="39">
        <v>40874</v>
      </c>
      <c r="O2131" s="40">
        <v>0</v>
      </c>
      <c r="P2131" s="19">
        <v>42561</v>
      </c>
      <c r="Q2131" s="19">
        <v>0</v>
      </c>
      <c r="R2131" s="39">
        <v>33366</v>
      </c>
      <c r="S2131" s="40">
        <v>0</v>
      </c>
      <c r="T2131" s="19"/>
      <c r="U2131" s="19"/>
      <c r="V2131" s="39"/>
      <c r="W2131" s="40"/>
      <c r="X2131" s="19"/>
      <c r="Y2131" s="19"/>
      <c r="Z2131" s="39"/>
      <c r="AA2131" s="40"/>
      <c r="AB2131" s="19"/>
      <c r="AC2131" s="19"/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1654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1654</v>
      </c>
      <c r="B2133" s="37" t="s">
        <v>1113</v>
      </c>
      <c r="C2133" s="38" t="s">
        <v>1114</v>
      </c>
      <c r="D2133" s="24">
        <f t="shared" si="66"/>
        <v>14831.599999999999</v>
      </c>
      <c r="E2133" s="32">
        <f t="shared" si="67"/>
        <v>0</v>
      </c>
      <c r="F2133" s="30">
        <v>2118.8000000000002</v>
      </c>
      <c r="G2133" s="31">
        <v>0</v>
      </c>
      <c r="H2133" s="22">
        <v>2118.8000000000002</v>
      </c>
      <c r="I2133" s="22">
        <v>0</v>
      </c>
      <c r="J2133" s="41">
        <v>2118.8000000000002</v>
      </c>
      <c r="K2133" s="42">
        <v>0</v>
      </c>
      <c r="L2133" s="22">
        <v>2118.8000000000002</v>
      </c>
      <c r="M2133" s="22">
        <v>0</v>
      </c>
      <c r="N2133" s="41">
        <v>2118.8000000000002</v>
      </c>
      <c r="O2133" s="42">
        <v>0</v>
      </c>
      <c r="P2133" s="22">
        <v>2118.8000000000002</v>
      </c>
      <c r="Q2133" s="22">
        <v>0</v>
      </c>
      <c r="R2133" s="41">
        <v>2118.8000000000002</v>
      </c>
      <c r="S2133" s="42">
        <v>0</v>
      </c>
      <c r="T2133" s="22"/>
      <c r="U2133" s="22"/>
      <c r="V2133" s="41"/>
      <c r="W2133" s="42"/>
      <c r="X2133" s="22"/>
      <c r="Y2133" s="22"/>
      <c r="Z2133" s="41"/>
      <c r="AA2133" s="42"/>
      <c r="AB2133" s="22"/>
      <c r="AC2133" s="22"/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1654</v>
      </c>
      <c r="B2134" s="37" t="s">
        <v>1115</v>
      </c>
      <c r="C2134" s="38" t="s">
        <v>1116</v>
      </c>
      <c r="D2134" s="24">
        <f t="shared" si="66"/>
        <v>661500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>
        <v>262500</v>
      </c>
      <c r="O2134" s="42">
        <v>0</v>
      </c>
      <c r="P2134" s="22">
        <v>266000</v>
      </c>
      <c r="Q2134" s="22">
        <v>0</v>
      </c>
      <c r="R2134" s="41">
        <v>133000</v>
      </c>
      <c r="S2134" s="42">
        <v>0</v>
      </c>
      <c r="T2134" s="22"/>
      <c r="U2134" s="22"/>
      <c r="V2134" s="41"/>
      <c r="W2134" s="42"/>
      <c r="X2134" s="22"/>
      <c r="Y2134" s="22"/>
      <c r="Z2134" s="41"/>
      <c r="AA2134" s="42"/>
      <c r="AB2134" s="22"/>
      <c r="AC2134" s="22"/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1654</v>
      </c>
      <c r="B2135" s="37" t="s">
        <v>1117</v>
      </c>
      <c r="C2135" s="38" t="s">
        <v>1118</v>
      </c>
      <c r="D2135" s="24">
        <f t="shared" si="66"/>
        <v>92885</v>
      </c>
      <c r="E2135" s="32">
        <f t="shared" si="67"/>
        <v>0</v>
      </c>
      <c r="F2135" s="28">
        <v>19500</v>
      </c>
      <c r="G2135" s="29">
        <v>0</v>
      </c>
      <c r="H2135" s="19">
        <v>10000</v>
      </c>
      <c r="I2135" s="19">
        <v>0</v>
      </c>
      <c r="J2135" s="39">
        <v>10000</v>
      </c>
      <c r="K2135" s="40">
        <v>0</v>
      </c>
      <c r="L2135" s="19">
        <v>10000</v>
      </c>
      <c r="M2135" s="19">
        <v>0</v>
      </c>
      <c r="N2135" s="39">
        <v>17208</v>
      </c>
      <c r="O2135" s="40">
        <v>0</v>
      </c>
      <c r="P2135" s="22">
        <v>16677</v>
      </c>
      <c r="Q2135" s="22">
        <v>0</v>
      </c>
      <c r="R2135" s="39">
        <v>9500</v>
      </c>
      <c r="S2135" s="40">
        <v>0</v>
      </c>
      <c r="T2135" s="19"/>
      <c r="U2135" s="19"/>
      <c r="V2135" s="39"/>
      <c r="W2135" s="40"/>
      <c r="X2135" s="19"/>
      <c r="Y2135" s="19"/>
      <c r="Z2135" s="39"/>
      <c r="AA2135" s="40"/>
      <c r="AB2135" s="19"/>
      <c r="AC2135" s="19"/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1654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1654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1654</v>
      </c>
      <c r="B2138" s="37" t="s">
        <v>1123</v>
      </c>
      <c r="C2138" s="38" t="s">
        <v>1124</v>
      </c>
      <c r="D2138" s="24">
        <f t="shared" si="66"/>
        <v>442200</v>
      </c>
      <c r="E2138" s="32">
        <f t="shared" si="67"/>
        <v>0</v>
      </c>
      <c r="F2138" s="30"/>
      <c r="G2138" s="31"/>
      <c r="H2138" s="22"/>
      <c r="I2138" s="22"/>
      <c r="J2138" s="41"/>
      <c r="K2138" s="42"/>
      <c r="L2138" s="22"/>
      <c r="M2138" s="22"/>
      <c r="N2138" s="41">
        <v>442200</v>
      </c>
      <c r="O2138" s="42">
        <v>0</v>
      </c>
      <c r="P2138" s="22">
        <v>0</v>
      </c>
      <c r="Q2138" s="22">
        <v>0</v>
      </c>
      <c r="R2138" s="41">
        <v>0</v>
      </c>
      <c r="S2138" s="42">
        <v>0</v>
      </c>
      <c r="T2138" s="22"/>
      <c r="U2138" s="22"/>
      <c r="V2138" s="41"/>
      <c r="W2138" s="42"/>
      <c r="X2138" s="22"/>
      <c r="Y2138" s="22"/>
      <c r="Z2138" s="41"/>
      <c r="AA2138" s="42"/>
      <c r="AB2138" s="22"/>
      <c r="AC2138" s="22"/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1654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1654</v>
      </c>
      <c r="B2140" s="37" t="s">
        <v>1127</v>
      </c>
      <c r="C2140" s="38" t="s">
        <v>1128</v>
      </c>
      <c r="D2140" s="24">
        <f t="shared" si="66"/>
        <v>0</v>
      </c>
      <c r="E2140" s="32">
        <f t="shared" si="67"/>
        <v>0</v>
      </c>
      <c r="F2140" s="30"/>
      <c r="G2140" s="31"/>
      <c r="H2140" s="22"/>
      <c r="I2140" s="22"/>
      <c r="J2140" s="41"/>
      <c r="K2140" s="42"/>
      <c r="L2140" s="22"/>
      <c r="M2140" s="22"/>
      <c r="N2140" s="41"/>
      <c r="O2140" s="42"/>
      <c r="P2140" s="22"/>
      <c r="Q2140" s="22"/>
      <c r="R2140" s="41"/>
      <c r="S2140" s="42"/>
      <c r="T2140" s="22"/>
      <c r="U2140" s="22"/>
      <c r="V2140" s="41"/>
      <c r="W2140" s="42"/>
      <c r="X2140" s="22"/>
      <c r="Y2140" s="22"/>
      <c r="Z2140" s="41"/>
      <c r="AA2140" s="42"/>
      <c r="AB2140" s="22"/>
      <c r="AC2140" s="22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1654</v>
      </c>
      <c r="B2141" s="37" t="s">
        <v>1129</v>
      </c>
      <c r="C2141" s="38" t="s">
        <v>1130</v>
      </c>
      <c r="D2141" s="24">
        <f t="shared" si="66"/>
        <v>0</v>
      </c>
      <c r="E2141" s="32">
        <f t="shared" si="67"/>
        <v>0</v>
      </c>
      <c r="F2141" s="30"/>
      <c r="G2141" s="31"/>
      <c r="H2141" s="22"/>
      <c r="I2141" s="22"/>
      <c r="J2141" s="41"/>
      <c r="K2141" s="42"/>
      <c r="L2141" s="22"/>
      <c r="M2141" s="22"/>
      <c r="N2141" s="41"/>
      <c r="O2141" s="42"/>
      <c r="P2141" s="22"/>
      <c r="Q2141" s="22"/>
      <c r="R2141" s="41"/>
      <c r="S2141" s="42"/>
      <c r="T2141" s="22"/>
      <c r="U2141" s="22"/>
      <c r="V2141" s="41"/>
      <c r="W2141" s="42"/>
      <c r="X2141" s="22"/>
      <c r="Y2141" s="22"/>
      <c r="Z2141" s="41"/>
      <c r="AA2141" s="42"/>
      <c r="AB2141" s="22"/>
      <c r="AC2141" s="22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1654</v>
      </c>
      <c r="B2142" s="37" t="s">
        <v>1131</v>
      </c>
      <c r="C2142" s="38" t="s">
        <v>1132</v>
      </c>
      <c r="D2142" s="24">
        <f t="shared" si="66"/>
        <v>3836400</v>
      </c>
      <c r="E2142" s="32">
        <f t="shared" si="67"/>
        <v>457500</v>
      </c>
      <c r="F2142" s="28">
        <v>583600</v>
      </c>
      <c r="G2142" s="29">
        <v>0</v>
      </c>
      <c r="H2142" s="19">
        <v>534900</v>
      </c>
      <c r="I2142" s="19">
        <v>0</v>
      </c>
      <c r="J2142" s="39">
        <v>539200</v>
      </c>
      <c r="K2142" s="40">
        <v>11100</v>
      </c>
      <c r="L2142" s="19">
        <v>547600</v>
      </c>
      <c r="M2142" s="19">
        <v>0</v>
      </c>
      <c r="N2142" s="39">
        <v>545100</v>
      </c>
      <c r="O2142" s="40">
        <v>442200</v>
      </c>
      <c r="P2142" s="22">
        <v>534600</v>
      </c>
      <c r="Q2142" s="22">
        <v>4200</v>
      </c>
      <c r="R2142" s="39">
        <v>551400</v>
      </c>
      <c r="S2142" s="40">
        <v>0</v>
      </c>
      <c r="T2142" s="19"/>
      <c r="U2142" s="19"/>
      <c r="V2142" s="39"/>
      <c r="W2142" s="40"/>
      <c r="X2142" s="19"/>
      <c r="Y2142" s="19"/>
      <c r="Z2142" s="39"/>
      <c r="AA2142" s="40"/>
      <c r="AB2142" s="19"/>
      <c r="AC2142" s="19"/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1654</v>
      </c>
      <c r="B2143" s="37" t="s">
        <v>1133</v>
      </c>
      <c r="C2143" s="38" t="s">
        <v>1134</v>
      </c>
      <c r="D2143" s="24">
        <f t="shared" si="66"/>
        <v>280000</v>
      </c>
      <c r="E2143" s="32">
        <f t="shared" si="67"/>
        <v>0</v>
      </c>
      <c r="F2143" s="30">
        <v>38900</v>
      </c>
      <c r="G2143" s="31">
        <v>0</v>
      </c>
      <c r="H2143" s="22">
        <v>38900</v>
      </c>
      <c r="I2143" s="22">
        <v>0</v>
      </c>
      <c r="J2143" s="41">
        <v>38900</v>
      </c>
      <c r="K2143" s="42">
        <v>0</v>
      </c>
      <c r="L2143" s="22">
        <v>39700</v>
      </c>
      <c r="M2143" s="22">
        <v>0</v>
      </c>
      <c r="N2143" s="41">
        <v>41200</v>
      </c>
      <c r="O2143" s="42">
        <v>0</v>
      </c>
      <c r="P2143" s="19">
        <v>41200</v>
      </c>
      <c r="Q2143" s="19">
        <v>0</v>
      </c>
      <c r="R2143" s="41">
        <v>41200</v>
      </c>
      <c r="S2143" s="42">
        <v>0</v>
      </c>
      <c r="T2143" s="22"/>
      <c r="U2143" s="22"/>
      <c r="V2143" s="41"/>
      <c r="W2143" s="42"/>
      <c r="X2143" s="22"/>
      <c r="Y2143" s="22"/>
      <c r="Z2143" s="41"/>
      <c r="AA2143" s="42"/>
      <c r="AB2143" s="22"/>
      <c r="AC2143" s="22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1654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1654</v>
      </c>
      <c r="B2145" s="37" t="s">
        <v>1137</v>
      </c>
      <c r="C2145" s="38" t="s">
        <v>1138</v>
      </c>
      <c r="D2145" s="24">
        <f t="shared" si="66"/>
        <v>1513.63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>
        <v>1513.63</v>
      </c>
      <c r="O2145" s="42">
        <v>0</v>
      </c>
      <c r="P2145" s="22">
        <v>0</v>
      </c>
      <c r="Q2145" s="22">
        <v>0</v>
      </c>
      <c r="R2145" s="41">
        <v>0</v>
      </c>
      <c r="S2145" s="42">
        <v>0</v>
      </c>
      <c r="T2145" s="22"/>
      <c r="U2145" s="22"/>
      <c r="V2145" s="41"/>
      <c r="W2145" s="42"/>
      <c r="X2145" s="22"/>
      <c r="Y2145" s="22"/>
      <c r="Z2145" s="41"/>
      <c r="AA2145" s="42"/>
      <c r="AB2145" s="22"/>
      <c r="AC2145" s="22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1654</v>
      </c>
      <c r="B2146" s="37" t="s">
        <v>1139</v>
      </c>
      <c r="C2146" s="38" t="s">
        <v>1140</v>
      </c>
      <c r="D2146" s="24">
        <f t="shared" si="66"/>
        <v>19000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19000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>
        <v>0</v>
      </c>
      <c r="S2146" s="40">
        <v>0</v>
      </c>
      <c r="T2146" s="19"/>
      <c r="U2146" s="19"/>
      <c r="V2146" s="39"/>
      <c r="W2146" s="40"/>
      <c r="X2146" s="19"/>
      <c r="Y2146" s="19"/>
      <c r="Z2146" s="39"/>
      <c r="AA2146" s="40"/>
      <c r="AB2146" s="19"/>
      <c r="AC2146" s="19"/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1654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1654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1654</v>
      </c>
      <c r="B2149" s="37" t="s">
        <v>1145</v>
      </c>
      <c r="C2149" s="38" t="s">
        <v>1146</v>
      </c>
      <c r="D2149" s="24">
        <f t="shared" si="66"/>
        <v>0</v>
      </c>
      <c r="E2149" s="32">
        <f t="shared" si="67"/>
        <v>0</v>
      </c>
      <c r="F2149" s="28"/>
      <c r="G2149" s="29"/>
      <c r="H2149" s="19"/>
      <c r="I2149" s="19"/>
      <c r="J2149" s="39"/>
      <c r="K2149" s="40"/>
      <c r="L2149" s="19"/>
      <c r="M2149" s="19"/>
      <c r="N2149" s="39"/>
      <c r="O2149" s="40"/>
      <c r="P2149" s="22"/>
      <c r="Q2149" s="22"/>
      <c r="R2149" s="39"/>
      <c r="S2149" s="40"/>
      <c r="T2149" s="19"/>
      <c r="U2149" s="19"/>
      <c r="V2149" s="39"/>
      <c r="W2149" s="40"/>
      <c r="X2149" s="19"/>
      <c r="Y2149" s="19"/>
      <c r="Z2149" s="39"/>
      <c r="AA2149" s="40"/>
      <c r="AB2149" s="19"/>
      <c r="AC2149" s="19"/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1654</v>
      </c>
      <c r="B2150" s="37" t="s">
        <v>1147</v>
      </c>
      <c r="C2150" s="38" t="s">
        <v>1148</v>
      </c>
      <c r="D2150" s="24">
        <f t="shared" si="66"/>
        <v>8205</v>
      </c>
      <c r="E2150" s="32">
        <f t="shared" si="67"/>
        <v>0</v>
      </c>
      <c r="F2150" s="28"/>
      <c r="G2150" s="29"/>
      <c r="H2150" s="19">
        <v>1250</v>
      </c>
      <c r="I2150" s="19">
        <v>0</v>
      </c>
      <c r="J2150" s="39">
        <v>0</v>
      </c>
      <c r="K2150" s="40">
        <v>0</v>
      </c>
      <c r="L2150" s="19">
        <v>3700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>
        <v>3255</v>
      </c>
      <c r="S2150" s="40">
        <v>0</v>
      </c>
      <c r="T2150" s="19"/>
      <c r="U2150" s="19"/>
      <c r="V2150" s="39"/>
      <c r="W2150" s="40"/>
      <c r="X2150" s="19"/>
      <c r="Y2150" s="19"/>
      <c r="Z2150" s="39"/>
      <c r="AA2150" s="40"/>
      <c r="AB2150" s="19"/>
      <c r="AC2150" s="19"/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1654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1654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1654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1654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1654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1654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1654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1654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1654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1654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1654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1654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1654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1654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1654</v>
      </c>
      <c r="B2165" s="37" t="s">
        <v>1176</v>
      </c>
      <c r="C2165" s="38" t="s">
        <v>1177</v>
      </c>
      <c r="D2165" s="24">
        <f t="shared" si="66"/>
        <v>91573</v>
      </c>
      <c r="E2165" s="32">
        <f t="shared" si="67"/>
        <v>0</v>
      </c>
      <c r="F2165" s="28">
        <v>21406</v>
      </c>
      <c r="G2165" s="29">
        <v>0</v>
      </c>
      <c r="H2165" s="19">
        <v>11868</v>
      </c>
      <c r="I2165" s="19">
        <v>0</v>
      </c>
      <c r="J2165" s="39">
        <v>5102</v>
      </c>
      <c r="K2165" s="40">
        <v>0</v>
      </c>
      <c r="L2165" s="19">
        <v>20548</v>
      </c>
      <c r="M2165" s="19">
        <v>0</v>
      </c>
      <c r="N2165" s="39">
        <v>3618</v>
      </c>
      <c r="O2165" s="40">
        <v>0</v>
      </c>
      <c r="P2165" s="22">
        <v>16127</v>
      </c>
      <c r="Q2165" s="22">
        <v>0</v>
      </c>
      <c r="R2165" s="39">
        <v>12904</v>
      </c>
      <c r="S2165" s="40">
        <v>0</v>
      </c>
      <c r="T2165" s="19"/>
      <c r="U2165" s="19"/>
      <c r="V2165" s="39"/>
      <c r="W2165" s="40"/>
      <c r="X2165" s="19"/>
      <c r="Y2165" s="19"/>
      <c r="Z2165" s="39"/>
      <c r="AA2165" s="40"/>
      <c r="AB2165" s="19"/>
      <c r="AC2165" s="19"/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1654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1654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1654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1654</v>
      </c>
      <c r="B2169" s="37" t="s">
        <v>1184</v>
      </c>
      <c r="C2169" s="38" t="s">
        <v>1185</v>
      </c>
      <c r="D2169" s="24">
        <f t="shared" si="66"/>
        <v>1680</v>
      </c>
      <c r="E2169" s="32">
        <f t="shared" si="67"/>
        <v>0</v>
      </c>
      <c r="F2169" s="30"/>
      <c r="G2169" s="31"/>
      <c r="H2169" s="22"/>
      <c r="I2169" s="22"/>
      <c r="J2169" s="41">
        <v>1680</v>
      </c>
      <c r="K2169" s="42">
        <v>0</v>
      </c>
      <c r="L2169" s="22">
        <v>0</v>
      </c>
      <c r="M2169" s="22">
        <v>0</v>
      </c>
      <c r="N2169" s="41">
        <v>0</v>
      </c>
      <c r="O2169" s="42">
        <v>0</v>
      </c>
      <c r="P2169" s="22">
        <v>0</v>
      </c>
      <c r="Q2169" s="22">
        <v>0</v>
      </c>
      <c r="R2169" s="41">
        <v>0</v>
      </c>
      <c r="S2169" s="42">
        <v>0</v>
      </c>
      <c r="T2169" s="22"/>
      <c r="U2169" s="22"/>
      <c r="V2169" s="41"/>
      <c r="W2169" s="42"/>
      <c r="X2169" s="22"/>
      <c r="Y2169" s="22"/>
      <c r="Z2169" s="41"/>
      <c r="AA2169" s="42"/>
      <c r="AB2169" s="22"/>
      <c r="AC2169" s="22"/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1654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1654</v>
      </c>
      <c r="B2171" s="37" t="s">
        <v>1188</v>
      </c>
      <c r="C2171" s="38" t="s">
        <v>1189</v>
      </c>
      <c r="D2171" s="24">
        <f t="shared" si="66"/>
        <v>3400</v>
      </c>
      <c r="E2171" s="32">
        <f t="shared" si="67"/>
        <v>0</v>
      </c>
      <c r="F2171" s="30"/>
      <c r="G2171" s="31"/>
      <c r="H2171" s="22"/>
      <c r="I2171" s="22"/>
      <c r="J2171" s="41">
        <v>3400</v>
      </c>
      <c r="K2171" s="42">
        <v>0</v>
      </c>
      <c r="L2171" s="22">
        <v>0</v>
      </c>
      <c r="M2171" s="22">
        <v>0</v>
      </c>
      <c r="N2171" s="41">
        <v>0</v>
      </c>
      <c r="O2171" s="42">
        <v>0</v>
      </c>
      <c r="P2171" s="22">
        <v>0</v>
      </c>
      <c r="Q2171" s="22">
        <v>0</v>
      </c>
      <c r="R2171" s="41">
        <v>0</v>
      </c>
      <c r="S2171" s="42">
        <v>0</v>
      </c>
      <c r="T2171" s="22"/>
      <c r="U2171" s="22"/>
      <c r="V2171" s="41"/>
      <c r="W2171" s="42"/>
      <c r="X2171" s="22"/>
      <c r="Y2171" s="22"/>
      <c r="Z2171" s="41"/>
      <c r="AA2171" s="42"/>
      <c r="AB2171" s="22"/>
      <c r="AC2171" s="22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1654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1654</v>
      </c>
      <c r="B2173" s="37" t="s">
        <v>1192</v>
      </c>
      <c r="C2173" s="38" t="s">
        <v>1193</v>
      </c>
      <c r="D2173" s="24">
        <f t="shared" si="66"/>
        <v>11192</v>
      </c>
      <c r="E2173" s="32">
        <f t="shared" si="67"/>
        <v>0</v>
      </c>
      <c r="F2173" s="30">
        <v>1984</v>
      </c>
      <c r="G2173" s="31">
        <v>0</v>
      </c>
      <c r="H2173" s="22">
        <v>2304</v>
      </c>
      <c r="I2173" s="22">
        <v>0</v>
      </c>
      <c r="J2173" s="41">
        <v>3960</v>
      </c>
      <c r="K2173" s="42">
        <v>0</v>
      </c>
      <c r="L2173" s="22">
        <v>0</v>
      </c>
      <c r="M2173" s="22">
        <v>0</v>
      </c>
      <c r="N2173" s="41">
        <v>0</v>
      </c>
      <c r="O2173" s="42">
        <v>0</v>
      </c>
      <c r="P2173" s="22">
        <v>1104</v>
      </c>
      <c r="Q2173" s="22">
        <v>0</v>
      </c>
      <c r="R2173" s="41">
        <v>1840</v>
      </c>
      <c r="S2173" s="42">
        <v>0</v>
      </c>
      <c r="T2173" s="22"/>
      <c r="U2173" s="22"/>
      <c r="V2173" s="41"/>
      <c r="W2173" s="42"/>
      <c r="X2173" s="22"/>
      <c r="Y2173" s="22"/>
      <c r="Z2173" s="41"/>
      <c r="AA2173" s="42"/>
      <c r="AB2173" s="22"/>
      <c r="AC2173" s="22"/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1654</v>
      </c>
      <c r="B2174" s="37" t="s">
        <v>1194</v>
      </c>
      <c r="C2174" s="38" t="s">
        <v>1195</v>
      </c>
      <c r="D2174" s="24">
        <f t="shared" si="66"/>
        <v>247025.00999999998</v>
      </c>
      <c r="E2174" s="32">
        <f t="shared" si="67"/>
        <v>0</v>
      </c>
      <c r="F2174" s="28">
        <v>71519.92</v>
      </c>
      <c r="G2174" s="29">
        <v>0</v>
      </c>
      <c r="H2174" s="19">
        <v>17783.71</v>
      </c>
      <c r="I2174" s="19">
        <v>0</v>
      </c>
      <c r="J2174" s="39">
        <v>28575.58</v>
      </c>
      <c r="K2174" s="40">
        <v>0</v>
      </c>
      <c r="L2174" s="19">
        <v>23167.72</v>
      </c>
      <c r="M2174" s="19">
        <v>0</v>
      </c>
      <c r="N2174" s="39">
        <v>38996.81</v>
      </c>
      <c r="O2174" s="40">
        <v>0</v>
      </c>
      <c r="P2174" s="22">
        <v>25206.65</v>
      </c>
      <c r="Q2174" s="22">
        <v>0</v>
      </c>
      <c r="R2174" s="39">
        <v>41774.620000000003</v>
      </c>
      <c r="S2174" s="40">
        <v>0</v>
      </c>
      <c r="T2174" s="19"/>
      <c r="U2174" s="19"/>
      <c r="V2174" s="39"/>
      <c r="W2174" s="40"/>
      <c r="X2174" s="19"/>
      <c r="Y2174" s="19"/>
      <c r="Z2174" s="39"/>
      <c r="AA2174" s="40"/>
      <c r="AB2174" s="19"/>
      <c r="AC2174" s="19"/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1654</v>
      </c>
      <c r="B2175" s="37" t="s">
        <v>1196</v>
      </c>
      <c r="C2175" s="38" t="s">
        <v>1197</v>
      </c>
      <c r="D2175" s="24">
        <f t="shared" si="66"/>
        <v>41340</v>
      </c>
      <c r="E2175" s="32">
        <f t="shared" si="67"/>
        <v>0</v>
      </c>
      <c r="F2175" s="30">
        <v>12800</v>
      </c>
      <c r="G2175" s="31">
        <v>0</v>
      </c>
      <c r="H2175" s="22">
        <v>12700</v>
      </c>
      <c r="I2175" s="22">
        <v>0</v>
      </c>
      <c r="J2175" s="41">
        <v>240</v>
      </c>
      <c r="K2175" s="42">
        <v>0</v>
      </c>
      <c r="L2175" s="22">
        <v>15600</v>
      </c>
      <c r="M2175" s="22">
        <v>0</v>
      </c>
      <c r="N2175" s="41">
        <v>0</v>
      </c>
      <c r="O2175" s="42">
        <v>0</v>
      </c>
      <c r="P2175" s="19">
        <v>0</v>
      </c>
      <c r="Q2175" s="19">
        <v>0</v>
      </c>
      <c r="R2175" s="41">
        <v>0</v>
      </c>
      <c r="S2175" s="42">
        <v>0</v>
      </c>
      <c r="T2175" s="22"/>
      <c r="U2175" s="22"/>
      <c r="V2175" s="41"/>
      <c r="W2175" s="42"/>
      <c r="X2175" s="22"/>
      <c r="Y2175" s="22"/>
      <c r="Z2175" s="41"/>
      <c r="AA2175" s="42"/>
      <c r="AB2175" s="22"/>
      <c r="AC2175" s="22"/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1654</v>
      </c>
      <c r="B2176" s="37" t="s">
        <v>1198</v>
      </c>
      <c r="C2176" s="38" t="s">
        <v>1199</v>
      </c>
      <c r="D2176" s="24">
        <f t="shared" si="66"/>
        <v>79923</v>
      </c>
      <c r="E2176" s="32">
        <f t="shared" si="67"/>
        <v>0</v>
      </c>
      <c r="F2176" s="28">
        <v>32104</v>
      </c>
      <c r="G2176" s="29">
        <v>0</v>
      </c>
      <c r="H2176" s="19">
        <v>10264</v>
      </c>
      <c r="I2176" s="19">
        <v>0</v>
      </c>
      <c r="J2176" s="39">
        <v>3895</v>
      </c>
      <c r="K2176" s="40">
        <v>0</v>
      </c>
      <c r="L2176" s="19">
        <v>12675</v>
      </c>
      <c r="M2176" s="19">
        <v>0</v>
      </c>
      <c r="N2176" s="39">
        <v>0</v>
      </c>
      <c r="O2176" s="40">
        <v>0</v>
      </c>
      <c r="P2176" s="22">
        <v>2800</v>
      </c>
      <c r="Q2176" s="22">
        <v>0</v>
      </c>
      <c r="R2176" s="39">
        <v>18185</v>
      </c>
      <c r="S2176" s="40">
        <v>0</v>
      </c>
      <c r="T2176" s="19"/>
      <c r="U2176" s="19"/>
      <c r="V2176" s="39"/>
      <c r="W2176" s="40"/>
      <c r="X2176" s="19"/>
      <c r="Y2176" s="19"/>
      <c r="Z2176" s="39"/>
      <c r="AA2176" s="40"/>
      <c r="AB2176" s="19"/>
      <c r="AC2176" s="19"/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1654</v>
      </c>
      <c r="B2177" s="37" t="s">
        <v>1200</v>
      </c>
      <c r="C2177" s="38" t="s">
        <v>1201</v>
      </c>
      <c r="D2177" s="24">
        <f t="shared" si="66"/>
        <v>5908</v>
      </c>
      <c r="E2177" s="32">
        <f t="shared" si="67"/>
        <v>0</v>
      </c>
      <c r="F2177" s="28"/>
      <c r="G2177" s="29"/>
      <c r="H2177" s="19"/>
      <c r="I2177" s="19"/>
      <c r="J2177" s="39"/>
      <c r="K2177" s="40"/>
      <c r="L2177" s="19">
        <v>4032</v>
      </c>
      <c r="M2177" s="19">
        <v>0</v>
      </c>
      <c r="N2177" s="39">
        <v>1876</v>
      </c>
      <c r="O2177" s="40">
        <v>0</v>
      </c>
      <c r="P2177" s="19">
        <v>0</v>
      </c>
      <c r="Q2177" s="19">
        <v>0</v>
      </c>
      <c r="R2177" s="39">
        <v>0</v>
      </c>
      <c r="S2177" s="40">
        <v>0</v>
      </c>
      <c r="T2177" s="19"/>
      <c r="U2177" s="19"/>
      <c r="V2177" s="39"/>
      <c r="W2177" s="40"/>
      <c r="X2177" s="19"/>
      <c r="Y2177" s="19"/>
      <c r="Z2177" s="39"/>
      <c r="AA2177" s="40"/>
      <c r="AB2177" s="19"/>
      <c r="AC2177" s="19"/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1654</v>
      </c>
      <c r="B2178" s="37" t="s">
        <v>1202</v>
      </c>
      <c r="C2178" s="38" t="s">
        <v>1203</v>
      </c>
      <c r="D2178" s="24">
        <f t="shared" si="66"/>
        <v>320736</v>
      </c>
      <c r="E2178" s="32">
        <f t="shared" si="67"/>
        <v>0</v>
      </c>
      <c r="F2178" s="28">
        <v>45735</v>
      </c>
      <c r="G2178" s="29">
        <v>0</v>
      </c>
      <c r="H2178" s="19">
        <v>14343</v>
      </c>
      <c r="I2178" s="19">
        <v>0</v>
      </c>
      <c r="J2178" s="39">
        <v>82523</v>
      </c>
      <c r="K2178" s="40">
        <v>0</v>
      </c>
      <c r="L2178" s="19">
        <v>27740</v>
      </c>
      <c r="M2178" s="19">
        <v>0</v>
      </c>
      <c r="N2178" s="39">
        <v>30540</v>
      </c>
      <c r="O2178" s="40">
        <v>0</v>
      </c>
      <c r="P2178" s="19">
        <v>26110</v>
      </c>
      <c r="Q2178" s="19">
        <v>0</v>
      </c>
      <c r="R2178" s="39">
        <v>93745</v>
      </c>
      <c r="S2178" s="40">
        <v>0</v>
      </c>
      <c r="T2178" s="19"/>
      <c r="U2178" s="19"/>
      <c r="V2178" s="39"/>
      <c r="W2178" s="40"/>
      <c r="X2178" s="19"/>
      <c r="Y2178" s="19"/>
      <c r="Z2178" s="39"/>
      <c r="AA2178" s="40"/>
      <c r="AB2178" s="19"/>
      <c r="AC2178" s="19"/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1654</v>
      </c>
      <c r="B2179" s="37" t="s">
        <v>1204</v>
      </c>
      <c r="C2179" s="38" t="s">
        <v>1205</v>
      </c>
      <c r="D2179" s="24">
        <f t="shared" si="66"/>
        <v>459280.97000000003</v>
      </c>
      <c r="E2179" s="32">
        <f t="shared" si="67"/>
        <v>0</v>
      </c>
      <c r="F2179" s="28">
        <v>90279.85</v>
      </c>
      <c r="G2179" s="29">
        <v>0</v>
      </c>
      <c r="H2179" s="19">
        <v>51031.25</v>
      </c>
      <c r="I2179" s="19">
        <v>0</v>
      </c>
      <c r="J2179" s="39">
        <v>55414.35</v>
      </c>
      <c r="K2179" s="40">
        <v>0</v>
      </c>
      <c r="L2179" s="19">
        <v>67978.77</v>
      </c>
      <c r="M2179" s="19">
        <v>0</v>
      </c>
      <c r="N2179" s="39">
        <v>62097.3</v>
      </c>
      <c r="O2179" s="40">
        <v>0</v>
      </c>
      <c r="P2179" s="19">
        <v>54672.160000000003</v>
      </c>
      <c r="Q2179" s="19">
        <v>0</v>
      </c>
      <c r="R2179" s="39">
        <v>77807.289999999994</v>
      </c>
      <c r="S2179" s="40">
        <v>0</v>
      </c>
      <c r="T2179" s="19"/>
      <c r="U2179" s="19"/>
      <c r="V2179" s="39"/>
      <c r="W2179" s="40"/>
      <c r="X2179" s="19"/>
      <c r="Y2179" s="19"/>
      <c r="Z2179" s="39"/>
      <c r="AA2179" s="40"/>
      <c r="AB2179" s="19"/>
      <c r="AC2179" s="19"/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1654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109950</v>
      </c>
      <c r="E2180" s="32">
        <f t="shared" ref="E2180:E2243" si="69">G2180+I2180+K2180+M2180+O2180+Q2180+S2180+U2180+W2180+Y2180+AA2180+AC2180</f>
        <v>0</v>
      </c>
      <c r="F2180" s="28">
        <v>46340</v>
      </c>
      <c r="G2180" s="29">
        <v>0</v>
      </c>
      <c r="H2180" s="19">
        <v>5460</v>
      </c>
      <c r="I2180" s="19">
        <v>0</v>
      </c>
      <c r="J2180" s="39">
        <v>7530</v>
      </c>
      <c r="K2180" s="40">
        <v>0</v>
      </c>
      <c r="L2180" s="19">
        <v>8825</v>
      </c>
      <c r="M2180" s="19">
        <v>0</v>
      </c>
      <c r="N2180" s="39">
        <v>8980</v>
      </c>
      <c r="O2180" s="40">
        <v>0</v>
      </c>
      <c r="P2180" s="19">
        <v>29495</v>
      </c>
      <c r="Q2180" s="19">
        <v>0</v>
      </c>
      <c r="R2180" s="39">
        <v>3320</v>
      </c>
      <c r="S2180" s="40">
        <v>0</v>
      </c>
      <c r="T2180" s="19"/>
      <c r="U2180" s="19"/>
      <c r="V2180" s="39"/>
      <c r="W2180" s="40"/>
      <c r="X2180" s="19"/>
      <c r="Y2180" s="19"/>
      <c r="Z2180" s="39"/>
      <c r="AA2180" s="40"/>
      <c r="AB2180" s="19"/>
      <c r="AC2180" s="19"/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1654</v>
      </c>
      <c r="B2181" s="37" t="s">
        <v>1208</v>
      </c>
      <c r="C2181" s="38" t="s">
        <v>1209</v>
      </c>
      <c r="D2181" s="24">
        <f t="shared" si="68"/>
        <v>20250</v>
      </c>
      <c r="E2181" s="32">
        <f t="shared" si="69"/>
        <v>0</v>
      </c>
      <c r="F2181" s="30">
        <v>5230</v>
      </c>
      <c r="G2181" s="31">
        <v>0</v>
      </c>
      <c r="H2181" s="22">
        <v>2500</v>
      </c>
      <c r="I2181" s="22">
        <v>0</v>
      </c>
      <c r="J2181" s="41">
        <v>1680</v>
      </c>
      <c r="K2181" s="42">
        <v>0</v>
      </c>
      <c r="L2181" s="22">
        <v>8740</v>
      </c>
      <c r="M2181" s="22">
        <v>0</v>
      </c>
      <c r="N2181" s="41">
        <v>2000</v>
      </c>
      <c r="O2181" s="42">
        <v>0</v>
      </c>
      <c r="P2181" s="19">
        <v>100</v>
      </c>
      <c r="Q2181" s="19">
        <v>0</v>
      </c>
      <c r="R2181" s="41">
        <v>0</v>
      </c>
      <c r="S2181" s="42">
        <v>0</v>
      </c>
      <c r="T2181" s="22"/>
      <c r="U2181" s="22"/>
      <c r="V2181" s="41"/>
      <c r="W2181" s="42"/>
      <c r="X2181" s="22"/>
      <c r="Y2181" s="22"/>
      <c r="Z2181" s="41"/>
      <c r="AA2181" s="42"/>
      <c r="AB2181" s="22"/>
      <c r="AC2181" s="22"/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1654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1654</v>
      </c>
      <c r="B2183" s="37" t="s">
        <v>1212</v>
      </c>
      <c r="C2183" s="38" t="s">
        <v>1213</v>
      </c>
      <c r="D2183" s="24">
        <f t="shared" si="68"/>
        <v>73697</v>
      </c>
      <c r="E2183" s="32">
        <f t="shared" si="69"/>
        <v>0</v>
      </c>
      <c r="F2183" s="28">
        <v>30670</v>
      </c>
      <c r="G2183" s="29">
        <v>0</v>
      </c>
      <c r="H2183" s="19">
        <v>0</v>
      </c>
      <c r="I2183" s="19">
        <v>0</v>
      </c>
      <c r="J2183" s="39">
        <v>0</v>
      </c>
      <c r="K2183" s="40">
        <v>0</v>
      </c>
      <c r="L2183" s="19">
        <v>43027</v>
      </c>
      <c r="M2183" s="19">
        <v>0</v>
      </c>
      <c r="N2183" s="39">
        <v>0</v>
      </c>
      <c r="O2183" s="40">
        <v>0</v>
      </c>
      <c r="P2183" s="22">
        <v>0</v>
      </c>
      <c r="Q2183" s="22">
        <v>0</v>
      </c>
      <c r="R2183" s="39">
        <v>0</v>
      </c>
      <c r="S2183" s="40">
        <v>0</v>
      </c>
      <c r="T2183" s="19"/>
      <c r="U2183" s="19"/>
      <c r="V2183" s="39"/>
      <c r="W2183" s="40"/>
      <c r="X2183" s="19"/>
      <c r="Y2183" s="19"/>
      <c r="Z2183" s="39"/>
      <c r="AA2183" s="40"/>
      <c r="AB2183" s="19"/>
      <c r="AC2183" s="19"/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1654</v>
      </c>
      <c r="B2184" s="37" t="s">
        <v>1214</v>
      </c>
      <c r="C2184" s="38" t="s">
        <v>1215</v>
      </c>
      <c r="D2184" s="24">
        <f t="shared" si="68"/>
        <v>11550</v>
      </c>
      <c r="E2184" s="32">
        <f t="shared" si="69"/>
        <v>0</v>
      </c>
      <c r="F2184" s="28">
        <v>1550</v>
      </c>
      <c r="G2184" s="29">
        <v>0</v>
      </c>
      <c r="H2184" s="19">
        <v>0</v>
      </c>
      <c r="I2184" s="19">
        <v>0</v>
      </c>
      <c r="J2184" s="39">
        <v>2500</v>
      </c>
      <c r="K2184" s="40">
        <v>0</v>
      </c>
      <c r="L2184" s="19">
        <v>0</v>
      </c>
      <c r="M2184" s="19">
        <v>0</v>
      </c>
      <c r="N2184" s="39">
        <v>0</v>
      </c>
      <c r="O2184" s="40">
        <v>0</v>
      </c>
      <c r="P2184" s="19">
        <v>7500</v>
      </c>
      <c r="Q2184" s="19">
        <v>0</v>
      </c>
      <c r="R2184" s="39">
        <v>0</v>
      </c>
      <c r="S2184" s="40">
        <v>0</v>
      </c>
      <c r="T2184" s="19"/>
      <c r="U2184" s="19"/>
      <c r="V2184" s="39"/>
      <c r="W2184" s="40"/>
      <c r="X2184" s="19"/>
      <c r="Y2184" s="19"/>
      <c r="Z2184" s="39"/>
      <c r="AA2184" s="40"/>
      <c r="AB2184" s="19"/>
      <c r="AC2184" s="19"/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1654</v>
      </c>
      <c r="B2185" s="37" t="s">
        <v>1216</v>
      </c>
      <c r="C2185" s="38" t="s">
        <v>1217</v>
      </c>
      <c r="D2185" s="24">
        <f t="shared" si="68"/>
        <v>4600</v>
      </c>
      <c r="E2185" s="32">
        <f t="shared" si="69"/>
        <v>0</v>
      </c>
      <c r="F2185" s="28"/>
      <c r="G2185" s="29"/>
      <c r="H2185" s="19"/>
      <c r="I2185" s="19"/>
      <c r="J2185" s="39"/>
      <c r="K2185" s="40"/>
      <c r="L2185" s="19">
        <v>4600</v>
      </c>
      <c r="M2185" s="19">
        <v>0</v>
      </c>
      <c r="N2185" s="39">
        <v>0</v>
      </c>
      <c r="O2185" s="40">
        <v>0</v>
      </c>
      <c r="P2185" s="19">
        <v>0</v>
      </c>
      <c r="Q2185" s="19">
        <v>0</v>
      </c>
      <c r="R2185" s="39">
        <v>0</v>
      </c>
      <c r="S2185" s="40">
        <v>0</v>
      </c>
      <c r="T2185" s="19"/>
      <c r="U2185" s="19"/>
      <c r="V2185" s="39"/>
      <c r="W2185" s="40"/>
      <c r="X2185" s="19"/>
      <c r="Y2185" s="19"/>
      <c r="Z2185" s="39"/>
      <c r="AA2185" s="40"/>
      <c r="AB2185" s="19"/>
      <c r="AC2185" s="19"/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1654</v>
      </c>
      <c r="B2186" s="37" t="s">
        <v>1218</v>
      </c>
      <c r="C2186" s="38" t="s">
        <v>1219</v>
      </c>
      <c r="D2186" s="24">
        <f t="shared" si="68"/>
        <v>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/>
      <c r="Y2186" s="22"/>
      <c r="Z2186" s="41"/>
      <c r="AA2186" s="42"/>
      <c r="AB2186" s="22"/>
      <c r="AC2186" s="22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1654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1654</v>
      </c>
      <c r="B2188" s="37" t="s">
        <v>1222</v>
      </c>
      <c r="C2188" s="38" t="s">
        <v>1223</v>
      </c>
      <c r="D2188" s="24">
        <f t="shared" si="68"/>
        <v>135225.1</v>
      </c>
      <c r="E2188" s="32">
        <f t="shared" si="69"/>
        <v>0</v>
      </c>
      <c r="F2188" s="28">
        <v>17800</v>
      </c>
      <c r="G2188" s="29">
        <v>0</v>
      </c>
      <c r="H2188" s="19">
        <v>17655</v>
      </c>
      <c r="I2188" s="19">
        <v>0</v>
      </c>
      <c r="J2188" s="39">
        <v>79220.100000000006</v>
      </c>
      <c r="K2188" s="40">
        <v>0</v>
      </c>
      <c r="L2188" s="19">
        <v>17000</v>
      </c>
      <c r="M2188" s="19">
        <v>0</v>
      </c>
      <c r="N2188" s="39">
        <v>3550</v>
      </c>
      <c r="O2188" s="40">
        <v>0</v>
      </c>
      <c r="P2188" s="22">
        <v>0</v>
      </c>
      <c r="Q2188" s="22">
        <v>0</v>
      </c>
      <c r="R2188" s="39">
        <v>0</v>
      </c>
      <c r="S2188" s="40">
        <v>0</v>
      </c>
      <c r="T2188" s="19"/>
      <c r="U2188" s="19"/>
      <c r="V2188" s="39"/>
      <c r="W2188" s="40"/>
      <c r="X2188" s="19"/>
      <c r="Y2188" s="19"/>
      <c r="Z2188" s="39"/>
      <c r="AA2188" s="40"/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1654</v>
      </c>
      <c r="B2189" s="37" t="s">
        <v>1224</v>
      </c>
      <c r="C2189" s="38" t="s">
        <v>1225</v>
      </c>
      <c r="D2189" s="24">
        <f t="shared" si="68"/>
        <v>99530</v>
      </c>
      <c r="E2189" s="32">
        <f t="shared" si="69"/>
        <v>0</v>
      </c>
      <c r="F2189" s="28"/>
      <c r="G2189" s="29"/>
      <c r="H2189" s="19"/>
      <c r="I2189" s="19"/>
      <c r="J2189" s="39">
        <v>4300</v>
      </c>
      <c r="K2189" s="40">
        <v>0</v>
      </c>
      <c r="L2189" s="19">
        <v>0</v>
      </c>
      <c r="M2189" s="19">
        <v>0</v>
      </c>
      <c r="N2189" s="39">
        <v>0</v>
      </c>
      <c r="O2189" s="40">
        <v>0</v>
      </c>
      <c r="P2189" s="19">
        <v>0</v>
      </c>
      <c r="Q2189" s="19">
        <v>0</v>
      </c>
      <c r="R2189" s="39">
        <v>95230</v>
      </c>
      <c r="S2189" s="40">
        <v>0</v>
      </c>
      <c r="T2189" s="19"/>
      <c r="U2189" s="19"/>
      <c r="V2189" s="39"/>
      <c r="W2189" s="40"/>
      <c r="X2189" s="19"/>
      <c r="Y2189" s="19"/>
      <c r="Z2189" s="39"/>
      <c r="AA2189" s="40"/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1654</v>
      </c>
      <c r="B2190" s="37" t="s">
        <v>1226</v>
      </c>
      <c r="C2190" s="38" t="s">
        <v>1227</v>
      </c>
      <c r="D2190" s="24">
        <f t="shared" si="68"/>
        <v>2500</v>
      </c>
      <c r="E2190" s="32">
        <f t="shared" si="69"/>
        <v>0</v>
      </c>
      <c r="F2190" s="28">
        <v>2000</v>
      </c>
      <c r="G2190" s="29">
        <v>0</v>
      </c>
      <c r="H2190" s="19">
        <v>500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>
        <v>0</v>
      </c>
      <c r="S2190" s="40">
        <v>0</v>
      </c>
      <c r="T2190" s="19"/>
      <c r="U2190" s="19"/>
      <c r="V2190" s="39"/>
      <c r="W2190" s="40"/>
      <c r="X2190" s="19"/>
      <c r="Y2190" s="19"/>
      <c r="Z2190" s="39"/>
      <c r="AA2190" s="40"/>
      <c r="AB2190" s="19"/>
      <c r="AC2190" s="19"/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1654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1654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1654</v>
      </c>
      <c r="B2193" s="37" t="s">
        <v>1232</v>
      </c>
      <c r="C2193" s="38" t="s">
        <v>1233</v>
      </c>
      <c r="D2193" s="24">
        <f t="shared" si="68"/>
        <v>0</v>
      </c>
      <c r="E2193" s="32">
        <f t="shared" si="69"/>
        <v>0</v>
      </c>
      <c r="F2193" s="30"/>
      <c r="G2193" s="31"/>
      <c r="H2193" s="22"/>
      <c r="I2193" s="22"/>
      <c r="J2193" s="41"/>
      <c r="K2193" s="42"/>
      <c r="L2193" s="22"/>
      <c r="M2193" s="22"/>
      <c r="N2193" s="41"/>
      <c r="O2193" s="42"/>
      <c r="P2193" s="22"/>
      <c r="Q2193" s="22"/>
      <c r="R2193" s="41"/>
      <c r="S2193" s="42"/>
      <c r="T2193" s="22"/>
      <c r="U2193" s="22"/>
      <c r="V2193" s="41"/>
      <c r="W2193" s="42"/>
      <c r="X2193" s="22"/>
      <c r="Y2193" s="22"/>
      <c r="Z2193" s="41"/>
      <c r="AA2193" s="42"/>
      <c r="AB2193" s="22"/>
      <c r="AC2193" s="22"/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1654</v>
      </c>
      <c r="B2194" s="37" t="s">
        <v>1234</v>
      </c>
      <c r="C2194" s="38" t="s">
        <v>1235</v>
      </c>
      <c r="D2194" s="24">
        <f t="shared" si="68"/>
        <v>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/>
      <c r="Y2194" s="19"/>
      <c r="Z2194" s="39"/>
      <c r="AA2194" s="40"/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1654</v>
      </c>
      <c r="B2195" s="37" t="s">
        <v>1236</v>
      </c>
      <c r="C2195" s="38" t="s">
        <v>1237</v>
      </c>
      <c r="D2195" s="24">
        <f t="shared" si="68"/>
        <v>21800</v>
      </c>
      <c r="E2195" s="32">
        <f t="shared" si="69"/>
        <v>0</v>
      </c>
      <c r="F2195" s="30"/>
      <c r="G2195" s="31"/>
      <c r="H2195" s="22"/>
      <c r="I2195" s="22"/>
      <c r="J2195" s="41">
        <v>21800</v>
      </c>
      <c r="K2195" s="42">
        <v>0</v>
      </c>
      <c r="L2195" s="22">
        <v>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>
        <v>0</v>
      </c>
      <c r="S2195" s="42">
        <v>0</v>
      </c>
      <c r="T2195" s="22"/>
      <c r="U2195" s="22"/>
      <c r="V2195" s="41"/>
      <c r="W2195" s="42"/>
      <c r="X2195" s="22"/>
      <c r="Y2195" s="22"/>
      <c r="Z2195" s="41"/>
      <c r="AA2195" s="42"/>
      <c r="AB2195" s="22"/>
      <c r="AC2195" s="22"/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1654</v>
      </c>
      <c r="B2196" s="37" t="s">
        <v>1238</v>
      </c>
      <c r="C2196" s="38" t="s">
        <v>1239</v>
      </c>
      <c r="D2196" s="24">
        <f t="shared" si="68"/>
        <v>341169.77</v>
      </c>
      <c r="E2196" s="32">
        <f t="shared" si="69"/>
        <v>0</v>
      </c>
      <c r="F2196" s="28">
        <v>42454.47</v>
      </c>
      <c r="G2196" s="29">
        <v>0</v>
      </c>
      <c r="H2196" s="19">
        <v>49336.08</v>
      </c>
      <c r="I2196" s="19">
        <v>0</v>
      </c>
      <c r="J2196" s="39">
        <v>44532.02</v>
      </c>
      <c r="K2196" s="40">
        <v>0</v>
      </c>
      <c r="L2196" s="19">
        <v>47769.26</v>
      </c>
      <c r="M2196" s="19">
        <v>0</v>
      </c>
      <c r="N2196" s="39">
        <v>56167.37</v>
      </c>
      <c r="O2196" s="40">
        <v>0</v>
      </c>
      <c r="P2196" s="22">
        <v>46650.44</v>
      </c>
      <c r="Q2196" s="22">
        <v>0</v>
      </c>
      <c r="R2196" s="39">
        <v>54260.13</v>
      </c>
      <c r="S2196" s="40">
        <v>0</v>
      </c>
      <c r="T2196" s="19"/>
      <c r="U2196" s="19"/>
      <c r="V2196" s="39"/>
      <c r="W2196" s="40"/>
      <c r="X2196" s="19"/>
      <c r="Y2196" s="19"/>
      <c r="Z2196" s="39"/>
      <c r="AA2196" s="40"/>
      <c r="AB2196" s="19"/>
      <c r="AC2196" s="19"/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1654</v>
      </c>
      <c r="B2197" s="37" t="s">
        <v>1240</v>
      </c>
      <c r="C2197" s="38" t="s">
        <v>1241</v>
      </c>
      <c r="D2197" s="24">
        <f t="shared" si="68"/>
        <v>462882</v>
      </c>
      <c r="E2197" s="32">
        <f t="shared" si="69"/>
        <v>0</v>
      </c>
      <c r="F2197" s="28">
        <v>59706</v>
      </c>
      <c r="G2197" s="29">
        <v>0</v>
      </c>
      <c r="H2197" s="19">
        <v>67196</v>
      </c>
      <c r="I2197" s="19">
        <v>0</v>
      </c>
      <c r="J2197" s="39">
        <v>67196</v>
      </c>
      <c r="K2197" s="40">
        <v>0</v>
      </c>
      <c r="L2197" s="19">
        <v>67196</v>
      </c>
      <c r="M2197" s="19">
        <v>0</v>
      </c>
      <c r="N2197" s="39">
        <v>67196</v>
      </c>
      <c r="O2197" s="40">
        <v>0</v>
      </c>
      <c r="P2197" s="19">
        <v>67196</v>
      </c>
      <c r="Q2197" s="19">
        <v>0</v>
      </c>
      <c r="R2197" s="39">
        <v>67196</v>
      </c>
      <c r="S2197" s="40">
        <v>0</v>
      </c>
      <c r="T2197" s="19"/>
      <c r="U2197" s="19"/>
      <c r="V2197" s="39"/>
      <c r="W2197" s="40"/>
      <c r="X2197" s="19"/>
      <c r="Y2197" s="19"/>
      <c r="Z2197" s="39"/>
      <c r="AA2197" s="40"/>
      <c r="AB2197" s="19"/>
      <c r="AC2197" s="19"/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1654</v>
      </c>
      <c r="B2198" s="37" t="s">
        <v>1242</v>
      </c>
      <c r="C2198" s="38" t="s">
        <v>1243</v>
      </c>
      <c r="D2198" s="24">
        <f t="shared" si="68"/>
        <v>0</v>
      </c>
      <c r="E2198" s="32">
        <f t="shared" si="69"/>
        <v>0</v>
      </c>
      <c r="F2198" s="30"/>
      <c r="G2198" s="31"/>
      <c r="H2198" s="22"/>
      <c r="I2198" s="22"/>
      <c r="J2198" s="41"/>
      <c r="K2198" s="42"/>
      <c r="L2198" s="22"/>
      <c r="M2198" s="22"/>
      <c r="N2198" s="41"/>
      <c r="O2198" s="42"/>
      <c r="P2198" s="19"/>
      <c r="Q2198" s="19"/>
      <c r="R2198" s="41"/>
      <c r="S2198" s="42"/>
      <c r="T2198" s="22"/>
      <c r="U2198" s="22"/>
      <c r="V2198" s="41"/>
      <c r="W2198" s="42"/>
      <c r="X2198" s="22"/>
      <c r="Y2198" s="22"/>
      <c r="Z2198" s="41"/>
      <c r="AA2198" s="42"/>
      <c r="AB2198" s="22"/>
      <c r="AC2198" s="22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1654</v>
      </c>
      <c r="B2199" s="37" t="s">
        <v>1244</v>
      </c>
      <c r="C2199" s="38" t="s">
        <v>1245</v>
      </c>
      <c r="D2199" s="24">
        <f t="shared" si="68"/>
        <v>900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>
        <v>900</v>
      </c>
      <c r="M2199" s="22">
        <v>0</v>
      </c>
      <c r="N2199" s="41">
        <v>0</v>
      </c>
      <c r="O2199" s="42">
        <v>0</v>
      </c>
      <c r="P2199" s="22">
        <v>0</v>
      </c>
      <c r="Q2199" s="22">
        <v>0</v>
      </c>
      <c r="R2199" s="41">
        <v>0</v>
      </c>
      <c r="S2199" s="42">
        <v>0</v>
      </c>
      <c r="T2199" s="22"/>
      <c r="U2199" s="22"/>
      <c r="V2199" s="41"/>
      <c r="W2199" s="42"/>
      <c r="X2199" s="22"/>
      <c r="Y2199" s="22"/>
      <c r="Z2199" s="41"/>
      <c r="AA2199" s="42"/>
      <c r="AB2199" s="22"/>
      <c r="AC2199" s="22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1654</v>
      </c>
      <c r="B2200" s="37" t="s">
        <v>1246</v>
      </c>
      <c r="C2200" s="38" t="s">
        <v>1247</v>
      </c>
      <c r="D2200" s="24">
        <f t="shared" si="68"/>
        <v>289800</v>
      </c>
      <c r="E2200" s="32">
        <f t="shared" si="69"/>
        <v>0</v>
      </c>
      <c r="F2200" s="30">
        <v>41400</v>
      </c>
      <c r="G2200" s="31">
        <v>0</v>
      </c>
      <c r="H2200" s="22">
        <v>41400</v>
      </c>
      <c r="I2200" s="22">
        <v>0</v>
      </c>
      <c r="J2200" s="41">
        <v>41400</v>
      </c>
      <c r="K2200" s="42">
        <v>0</v>
      </c>
      <c r="L2200" s="22">
        <v>41400</v>
      </c>
      <c r="M2200" s="22">
        <v>0</v>
      </c>
      <c r="N2200" s="41">
        <v>41400</v>
      </c>
      <c r="O2200" s="42">
        <v>0</v>
      </c>
      <c r="P2200" s="22">
        <v>41400</v>
      </c>
      <c r="Q2200" s="22">
        <v>0</v>
      </c>
      <c r="R2200" s="41">
        <v>41400</v>
      </c>
      <c r="S2200" s="42">
        <v>0</v>
      </c>
      <c r="T2200" s="22"/>
      <c r="U2200" s="22"/>
      <c r="V2200" s="41"/>
      <c r="W2200" s="42"/>
      <c r="X2200" s="22"/>
      <c r="Y2200" s="22"/>
      <c r="Z2200" s="41"/>
      <c r="AA2200" s="42"/>
      <c r="AB2200" s="22"/>
      <c r="AC2200" s="22"/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1654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1654</v>
      </c>
      <c r="B2202" s="37" t="s">
        <v>1250</v>
      </c>
      <c r="C2202" s="38" t="s">
        <v>1251</v>
      </c>
      <c r="D2202" s="24">
        <f t="shared" si="68"/>
        <v>125400</v>
      </c>
      <c r="E2202" s="32">
        <f t="shared" si="69"/>
        <v>0</v>
      </c>
      <c r="F2202" s="28">
        <v>10044</v>
      </c>
      <c r="G2202" s="29">
        <v>0</v>
      </c>
      <c r="H2202" s="19">
        <v>17736</v>
      </c>
      <c r="I2202" s="19">
        <v>0</v>
      </c>
      <c r="J2202" s="39">
        <v>16296</v>
      </c>
      <c r="K2202" s="40">
        <v>0</v>
      </c>
      <c r="L2202" s="19">
        <v>17964</v>
      </c>
      <c r="M2202" s="19">
        <v>0</v>
      </c>
      <c r="N2202" s="39">
        <v>23988</v>
      </c>
      <c r="O2202" s="40">
        <v>0</v>
      </c>
      <c r="P2202" s="22">
        <v>18864</v>
      </c>
      <c r="Q2202" s="22">
        <v>0</v>
      </c>
      <c r="R2202" s="39">
        <v>20508</v>
      </c>
      <c r="S2202" s="40">
        <v>0</v>
      </c>
      <c r="T2202" s="19"/>
      <c r="U2202" s="19"/>
      <c r="V2202" s="39"/>
      <c r="W2202" s="40"/>
      <c r="X2202" s="19"/>
      <c r="Y2202" s="19"/>
      <c r="Z2202" s="39"/>
      <c r="AA2202" s="40"/>
      <c r="AB2202" s="19"/>
      <c r="AC2202" s="19"/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1654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1654</v>
      </c>
      <c r="B2204" s="37" t="s">
        <v>1254</v>
      </c>
      <c r="C2204" s="38" t="s">
        <v>1255</v>
      </c>
      <c r="D2204" s="24">
        <f t="shared" si="68"/>
        <v>480518.2</v>
      </c>
      <c r="E2204" s="32">
        <f t="shared" si="69"/>
        <v>0</v>
      </c>
      <c r="F2204" s="28">
        <v>194807.9</v>
      </c>
      <c r="G2204" s="29">
        <v>0</v>
      </c>
      <c r="H2204" s="19">
        <v>87488.8</v>
      </c>
      <c r="I2204" s="19">
        <v>0</v>
      </c>
      <c r="J2204" s="39">
        <v>27934.5</v>
      </c>
      <c r="K2204" s="40">
        <v>0</v>
      </c>
      <c r="L2204" s="19">
        <v>11050</v>
      </c>
      <c r="M2204" s="19">
        <v>0</v>
      </c>
      <c r="N2204" s="39">
        <v>47726.5</v>
      </c>
      <c r="O2204" s="40">
        <v>0</v>
      </c>
      <c r="P2204" s="19">
        <v>110263.5</v>
      </c>
      <c r="Q2204" s="19">
        <v>0</v>
      </c>
      <c r="R2204" s="39">
        <v>1247</v>
      </c>
      <c r="S2204" s="40">
        <v>0</v>
      </c>
      <c r="T2204" s="19"/>
      <c r="U2204" s="19"/>
      <c r="V2204" s="39"/>
      <c r="W2204" s="40"/>
      <c r="X2204" s="19"/>
      <c r="Y2204" s="19"/>
      <c r="Z2204" s="39"/>
      <c r="AA2204" s="40"/>
      <c r="AB2204" s="19"/>
      <c r="AC2204" s="19"/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1654</v>
      </c>
      <c r="B2205" s="37" t="s">
        <v>1256</v>
      </c>
      <c r="C2205" s="38" t="s">
        <v>1257</v>
      </c>
      <c r="D2205" s="24">
        <f t="shared" si="68"/>
        <v>2322774.0500000003</v>
      </c>
      <c r="E2205" s="32">
        <f t="shared" si="69"/>
        <v>3750</v>
      </c>
      <c r="F2205" s="28">
        <v>396721</v>
      </c>
      <c r="G2205" s="29">
        <v>0</v>
      </c>
      <c r="H2205" s="19">
        <v>249928.4</v>
      </c>
      <c r="I2205" s="19">
        <v>0</v>
      </c>
      <c r="J2205" s="39">
        <v>276038.25</v>
      </c>
      <c r="K2205" s="40">
        <v>0</v>
      </c>
      <c r="L2205" s="19">
        <v>272469.90000000002</v>
      </c>
      <c r="M2205" s="19">
        <v>0</v>
      </c>
      <c r="N2205" s="39">
        <v>357316.9</v>
      </c>
      <c r="O2205" s="40">
        <v>0</v>
      </c>
      <c r="P2205" s="19">
        <v>469836.05</v>
      </c>
      <c r="Q2205" s="19">
        <v>3750</v>
      </c>
      <c r="R2205" s="39">
        <v>300463.55</v>
      </c>
      <c r="S2205" s="40">
        <v>0</v>
      </c>
      <c r="T2205" s="19"/>
      <c r="U2205" s="19"/>
      <c r="V2205" s="39"/>
      <c r="W2205" s="40"/>
      <c r="X2205" s="19"/>
      <c r="Y2205" s="19"/>
      <c r="Z2205" s="39"/>
      <c r="AA2205" s="40"/>
      <c r="AB2205" s="19"/>
      <c r="AC2205" s="19"/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1654</v>
      </c>
      <c r="B2206" s="37" t="s">
        <v>1258</v>
      </c>
      <c r="C2206" s="38" t="s">
        <v>1259</v>
      </c>
      <c r="D2206" s="24">
        <f t="shared" si="68"/>
        <v>386723</v>
      </c>
      <c r="E2206" s="32">
        <f t="shared" si="69"/>
        <v>0</v>
      </c>
      <c r="F2206" s="30"/>
      <c r="G2206" s="31"/>
      <c r="H2206" s="22"/>
      <c r="I2206" s="22"/>
      <c r="J2206" s="41">
        <v>77161</v>
      </c>
      <c r="K2206" s="42">
        <v>0</v>
      </c>
      <c r="L2206" s="22">
        <v>0</v>
      </c>
      <c r="M2206" s="22">
        <v>0</v>
      </c>
      <c r="N2206" s="41">
        <v>49022</v>
      </c>
      <c r="O2206" s="42">
        <v>0</v>
      </c>
      <c r="P2206" s="19">
        <v>180981</v>
      </c>
      <c r="Q2206" s="19">
        <v>0</v>
      </c>
      <c r="R2206" s="41">
        <v>79559</v>
      </c>
      <c r="S2206" s="42">
        <v>0</v>
      </c>
      <c r="T2206" s="22"/>
      <c r="U2206" s="22"/>
      <c r="V2206" s="41"/>
      <c r="W2206" s="42"/>
      <c r="X2206" s="22"/>
      <c r="Y2206" s="22"/>
      <c r="Z2206" s="41"/>
      <c r="AA2206" s="42"/>
      <c r="AB2206" s="22"/>
      <c r="AC2206" s="22"/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1654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1654</v>
      </c>
      <c r="B2208" s="37" t="s">
        <v>1262</v>
      </c>
      <c r="C2208" s="38" t="s">
        <v>1263</v>
      </c>
      <c r="D2208" s="24">
        <f t="shared" si="68"/>
        <v>222</v>
      </c>
      <c r="E2208" s="32">
        <f t="shared" si="69"/>
        <v>0</v>
      </c>
      <c r="F2208" s="30">
        <v>36</v>
      </c>
      <c r="G2208" s="31">
        <v>0</v>
      </c>
      <c r="H2208" s="22">
        <v>36</v>
      </c>
      <c r="I2208" s="22">
        <v>0</v>
      </c>
      <c r="J2208" s="41">
        <v>42</v>
      </c>
      <c r="K2208" s="42">
        <v>0</v>
      </c>
      <c r="L2208" s="22">
        <v>18</v>
      </c>
      <c r="M2208" s="22">
        <v>0</v>
      </c>
      <c r="N2208" s="41">
        <v>30</v>
      </c>
      <c r="O2208" s="42">
        <v>0</v>
      </c>
      <c r="P2208" s="22">
        <v>36</v>
      </c>
      <c r="Q2208" s="22">
        <v>0</v>
      </c>
      <c r="R2208" s="41">
        <v>24</v>
      </c>
      <c r="S2208" s="42">
        <v>0</v>
      </c>
      <c r="T2208" s="22"/>
      <c r="U2208" s="22"/>
      <c r="V2208" s="41"/>
      <c r="W2208" s="42"/>
      <c r="X2208" s="22"/>
      <c r="Y2208" s="22"/>
      <c r="Z2208" s="41"/>
      <c r="AA2208" s="42"/>
      <c r="AB2208" s="22"/>
      <c r="AC2208" s="22"/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1654</v>
      </c>
      <c r="B2209" s="37" t="s">
        <v>1264</v>
      </c>
      <c r="C2209" s="38" t="s">
        <v>1265</v>
      </c>
      <c r="D2209" s="24">
        <f t="shared" si="68"/>
        <v>1066004.6499999999</v>
      </c>
      <c r="E2209" s="32">
        <f t="shared" si="69"/>
        <v>0.1</v>
      </c>
      <c r="F2209" s="28">
        <v>181734.1</v>
      </c>
      <c r="G2209" s="29">
        <v>0</v>
      </c>
      <c r="H2209" s="19">
        <v>140359.39000000001</v>
      </c>
      <c r="I2209" s="19">
        <v>0</v>
      </c>
      <c r="J2209" s="39">
        <v>112447.18</v>
      </c>
      <c r="K2209" s="40">
        <v>0</v>
      </c>
      <c r="L2209" s="19">
        <v>126969.44</v>
      </c>
      <c r="M2209" s="19">
        <v>0.1</v>
      </c>
      <c r="N2209" s="39">
        <v>147702.32</v>
      </c>
      <c r="O2209" s="40">
        <v>0</v>
      </c>
      <c r="P2209" s="22">
        <v>187429.37</v>
      </c>
      <c r="Q2209" s="22">
        <v>0</v>
      </c>
      <c r="R2209" s="39">
        <v>169362.85</v>
      </c>
      <c r="S2209" s="40">
        <v>0</v>
      </c>
      <c r="T2209" s="19"/>
      <c r="U2209" s="19"/>
      <c r="V2209" s="39"/>
      <c r="W2209" s="40"/>
      <c r="X2209" s="19"/>
      <c r="Y2209" s="19"/>
      <c r="Z2209" s="39"/>
      <c r="AA2209" s="40"/>
      <c r="AB2209" s="19"/>
      <c r="AC2209" s="19"/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1654</v>
      </c>
      <c r="B2210" s="37" t="s">
        <v>1266</v>
      </c>
      <c r="C2210" s="38" t="s">
        <v>1267</v>
      </c>
      <c r="D2210" s="24">
        <f t="shared" si="68"/>
        <v>366160.39999999997</v>
      </c>
      <c r="E2210" s="32">
        <f t="shared" si="69"/>
        <v>4180</v>
      </c>
      <c r="F2210" s="28">
        <v>69463.44</v>
      </c>
      <c r="G2210" s="29">
        <v>0</v>
      </c>
      <c r="H2210" s="19">
        <v>55343.71</v>
      </c>
      <c r="I2210" s="19">
        <v>0</v>
      </c>
      <c r="J2210" s="39">
        <v>56194.41</v>
      </c>
      <c r="K2210" s="40">
        <v>0</v>
      </c>
      <c r="L2210" s="19">
        <v>42746.13</v>
      </c>
      <c r="M2210" s="19">
        <v>0</v>
      </c>
      <c r="N2210" s="39">
        <v>46067.12</v>
      </c>
      <c r="O2210" s="40">
        <v>0</v>
      </c>
      <c r="P2210" s="19">
        <v>50481.61</v>
      </c>
      <c r="Q2210" s="19">
        <v>0</v>
      </c>
      <c r="R2210" s="39">
        <v>45863.98</v>
      </c>
      <c r="S2210" s="40">
        <v>4180</v>
      </c>
      <c r="T2210" s="19"/>
      <c r="U2210" s="19"/>
      <c r="V2210" s="39"/>
      <c r="W2210" s="40"/>
      <c r="X2210" s="19"/>
      <c r="Y2210" s="19"/>
      <c r="Z2210" s="39"/>
      <c r="AA2210" s="40"/>
      <c r="AB2210" s="19"/>
      <c r="AC2210" s="19"/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1654</v>
      </c>
      <c r="B2211" s="37" t="s">
        <v>1268</v>
      </c>
      <c r="C2211" s="38" t="s">
        <v>1269</v>
      </c>
      <c r="D2211" s="24">
        <f t="shared" si="68"/>
        <v>33412.300000000003</v>
      </c>
      <c r="E2211" s="32">
        <f t="shared" si="69"/>
        <v>1038.22</v>
      </c>
      <c r="F2211" s="28">
        <v>4597.2</v>
      </c>
      <c r="G2211" s="29">
        <v>0</v>
      </c>
      <c r="H2211" s="19">
        <v>3173.46</v>
      </c>
      <c r="I2211" s="19">
        <v>0</v>
      </c>
      <c r="J2211" s="39">
        <v>7481.66</v>
      </c>
      <c r="K2211" s="40">
        <v>0</v>
      </c>
      <c r="L2211" s="19">
        <v>4959.13</v>
      </c>
      <c r="M2211" s="19">
        <v>0</v>
      </c>
      <c r="N2211" s="39">
        <v>4958.0600000000004</v>
      </c>
      <c r="O2211" s="40">
        <v>0</v>
      </c>
      <c r="P2211" s="19">
        <v>4322.95</v>
      </c>
      <c r="Q2211" s="19">
        <v>635.11</v>
      </c>
      <c r="R2211" s="39">
        <v>3919.84</v>
      </c>
      <c r="S2211" s="40">
        <v>403.11</v>
      </c>
      <c r="T2211" s="19"/>
      <c r="U2211" s="19"/>
      <c r="V2211" s="39"/>
      <c r="W2211" s="40"/>
      <c r="X2211" s="19"/>
      <c r="Y2211" s="19"/>
      <c r="Z2211" s="39"/>
      <c r="AA2211" s="40"/>
      <c r="AB2211" s="19"/>
      <c r="AC2211" s="19"/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1654</v>
      </c>
      <c r="B2212" s="37" t="s">
        <v>1270</v>
      </c>
      <c r="C2212" s="38" t="s">
        <v>1271</v>
      </c>
      <c r="D2212" s="24">
        <f t="shared" si="68"/>
        <v>75978</v>
      </c>
      <c r="E2212" s="32">
        <f t="shared" si="69"/>
        <v>0</v>
      </c>
      <c r="F2212" s="28"/>
      <c r="G2212" s="29"/>
      <c r="H2212" s="19">
        <v>11663</v>
      </c>
      <c r="I2212" s="19">
        <v>0</v>
      </c>
      <c r="J2212" s="39">
        <v>11663</v>
      </c>
      <c r="K2212" s="40">
        <v>0</v>
      </c>
      <c r="L2212" s="19">
        <v>13163</v>
      </c>
      <c r="M2212" s="19">
        <v>0</v>
      </c>
      <c r="N2212" s="39">
        <v>13163</v>
      </c>
      <c r="O2212" s="40">
        <v>0</v>
      </c>
      <c r="P2212" s="19">
        <v>13163</v>
      </c>
      <c r="Q2212" s="19">
        <v>0</v>
      </c>
      <c r="R2212" s="39">
        <v>13163</v>
      </c>
      <c r="S2212" s="40">
        <v>0</v>
      </c>
      <c r="T2212" s="19"/>
      <c r="U2212" s="19"/>
      <c r="V2212" s="39"/>
      <c r="W2212" s="40"/>
      <c r="X2212" s="19"/>
      <c r="Y2212" s="19"/>
      <c r="Z2212" s="39"/>
      <c r="AA2212" s="40"/>
      <c r="AB2212" s="19"/>
      <c r="AC2212" s="19"/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1654</v>
      </c>
      <c r="B2213" s="37" t="s">
        <v>1272</v>
      </c>
      <c r="C2213" s="38" t="s">
        <v>1273</v>
      </c>
      <c r="D2213" s="24">
        <f t="shared" si="68"/>
        <v>9161</v>
      </c>
      <c r="E2213" s="32">
        <f t="shared" si="69"/>
        <v>0</v>
      </c>
      <c r="F2213" s="28">
        <v>918</v>
      </c>
      <c r="G2213" s="29">
        <v>0</v>
      </c>
      <c r="H2213" s="19">
        <v>951</v>
      </c>
      <c r="I2213" s="19">
        <v>0</v>
      </c>
      <c r="J2213" s="39">
        <v>503</v>
      </c>
      <c r="K2213" s="40">
        <v>0</v>
      </c>
      <c r="L2213" s="19">
        <v>1549</v>
      </c>
      <c r="M2213" s="19">
        <v>0</v>
      </c>
      <c r="N2213" s="39">
        <v>3082</v>
      </c>
      <c r="O2213" s="40">
        <v>0</v>
      </c>
      <c r="P2213" s="19">
        <v>1385</v>
      </c>
      <c r="Q2213" s="19">
        <v>0</v>
      </c>
      <c r="R2213" s="39">
        <v>773</v>
      </c>
      <c r="S2213" s="40">
        <v>0</v>
      </c>
      <c r="T2213" s="19"/>
      <c r="U2213" s="19"/>
      <c r="V2213" s="39"/>
      <c r="W2213" s="40"/>
      <c r="X2213" s="19"/>
      <c r="Y2213" s="19"/>
      <c r="Z2213" s="39"/>
      <c r="AA2213" s="40"/>
      <c r="AB2213" s="19"/>
      <c r="AC2213" s="19"/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1654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1654</v>
      </c>
      <c r="B2215" s="37" t="s">
        <v>1276</v>
      </c>
      <c r="C2215" s="38" t="s">
        <v>1277</v>
      </c>
      <c r="D2215" s="24">
        <f t="shared" si="68"/>
        <v>0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/>
      <c r="U2215" s="19"/>
      <c r="V2215" s="39"/>
      <c r="W2215" s="40"/>
      <c r="X2215" s="19"/>
      <c r="Y2215" s="19"/>
      <c r="Z2215" s="39"/>
      <c r="AA2215" s="40"/>
      <c r="AB2215" s="19"/>
      <c r="AC2215" s="19"/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1654</v>
      </c>
      <c r="B2216" s="37" t="s">
        <v>1278</v>
      </c>
      <c r="C2216" s="38" t="s">
        <v>1279</v>
      </c>
      <c r="D2216" s="24">
        <f t="shared" si="68"/>
        <v>8132578.4500000011</v>
      </c>
      <c r="E2216" s="32">
        <f t="shared" si="69"/>
        <v>0.99</v>
      </c>
      <c r="F2216" s="28">
        <v>1339149.5900000001</v>
      </c>
      <c r="G2216" s="29">
        <v>0</v>
      </c>
      <c r="H2216" s="19">
        <v>1143319.98</v>
      </c>
      <c r="I2216" s="19">
        <v>0</v>
      </c>
      <c r="J2216" s="39">
        <v>1035393.93</v>
      </c>
      <c r="K2216" s="40">
        <v>0</v>
      </c>
      <c r="L2216" s="19">
        <v>1235976.1299999999</v>
      </c>
      <c r="M2216" s="19">
        <v>0</v>
      </c>
      <c r="N2216" s="39">
        <v>1067069.1599999999</v>
      </c>
      <c r="O2216" s="40">
        <v>0</v>
      </c>
      <c r="P2216" s="19">
        <v>1290003.73</v>
      </c>
      <c r="Q2216" s="19">
        <v>0</v>
      </c>
      <c r="R2216" s="39">
        <v>1021665.93</v>
      </c>
      <c r="S2216" s="40">
        <v>0.99</v>
      </c>
      <c r="T2216" s="19"/>
      <c r="U2216" s="19"/>
      <c r="V2216" s="39"/>
      <c r="W2216" s="40"/>
      <c r="X2216" s="19"/>
      <c r="Y2216" s="19"/>
      <c r="Z2216" s="39"/>
      <c r="AA2216" s="40"/>
      <c r="AB2216" s="19"/>
      <c r="AC2216" s="19"/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1654</v>
      </c>
      <c r="B2217" s="37" t="s">
        <v>1280</v>
      </c>
      <c r="C2217" s="38" t="s">
        <v>1281</v>
      </c>
      <c r="D2217" s="24">
        <f t="shared" si="68"/>
        <v>0</v>
      </c>
      <c r="E2217" s="32">
        <f t="shared" si="69"/>
        <v>0</v>
      </c>
      <c r="F2217" s="30"/>
      <c r="G2217" s="31"/>
      <c r="H2217" s="22"/>
      <c r="I2217" s="22"/>
      <c r="J2217" s="41"/>
      <c r="K2217" s="42"/>
      <c r="L2217" s="22"/>
      <c r="M2217" s="22"/>
      <c r="N2217" s="41"/>
      <c r="O2217" s="42"/>
      <c r="P2217" s="19"/>
      <c r="Q2217" s="19"/>
      <c r="R2217" s="41"/>
      <c r="S2217" s="42"/>
      <c r="T2217" s="22"/>
      <c r="U2217" s="22"/>
      <c r="V2217" s="41"/>
      <c r="W2217" s="42"/>
      <c r="X2217" s="22"/>
      <c r="Y2217" s="22"/>
      <c r="Z2217" s="41"/>
      <c r="AA2217" s="42"/>
      <c r="AB2217" s="22"/>
      <c r="AC2217" s="22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1654</v>
      </c>
      <c r="B2218" s="37" t="s">
        <v>1282</v>
      </c>
      <c r="C2218" s="38" t="s">
        <v>1283</v>
      </c>
      <c r="D2218" s="24">
        <f t="shared" si="68"/>
        <v>1945219.2999999998</v>
      </c>
      <c r="E2218" s="32">
        <f t="shared" si="69"/>
        <v>35141.96</v>
      </c>
      <c r="F2218" s="28">
        <v>357002.97</v>
      </c>
      <c r="G2218" s="29">
        <v>0</v>
      </c>
      <c r="H2218" s="19">
        <v>281917.89</v>
      </c>
      <c r="I2218" s="19">
        <v>0</v>
      </c>
      <c r="J2218" s="39">
        <v>389741.13</v>
      </c>
      <c r="K2218" s="40">
        <v>0</v>
      </c>
      <c r="L2218" s="19">
        <v>328893.68</v>
      </c>
      <c r="M2218" s="19">
        <v>0</v>
      </c>
      <c r="N2218" s="39">
        <v>248075.94</v>
      </c>
      <c r="O2218" s="40">
        <v>0</v>
      </c>
      <c r="P2218" s="22">
        <v>262925.49</v>
      </c>
      <c r="Q2218" s="22">
        <v>35141.96</v>
      </c>
      <c r="R2218" s="39">
        <v>76662.2</v>
      </c>
      <c r="S2218" s="40">
        <v>0</v>
      </c>
      <c r="T2218" s="19"/>
      <c r="U2218" s="19"/>
      <c r="V2218" s="39"/>
      <c r="W2218" s="40"/>
      <c r="X2218" s="19"/>
      <c r="Y2218" s="19"/>
      <c r="Z2218" s="39"/>
      <c r="AA2218" s="40"/>
      <c r="AB2218" s="19"/>
      <c r="AC2218" s="19"/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1654</v>
      </c>
      <c r="B2219" s="37" t="s">
        <v>1284</v>
      </c>
      <c r="C2219" s="38" t="s">
        <v>1285</v>
      </c>
      <c r="D2219" s="24">
        <f t="shared" si="68"/>
        <v>3251755.5700000008</v>
      </c>
      <c r="E2219" s="32">
        <f t="shared" si="69"/>
        <v>0</v>
      </c>
      <c r="F2219" s="28">
        <v>411083.24</v>
      </c>
      <c r="G2219" s="29">
        <v>0</v>
      </c>
      <c r="H2219" s="19">
        <v>922660.63</v>
      </c>
      <c r="I2219" s="19">
        <v>0</v>
      </c>
      <c r="J2219" s="39">
        <v>392609.25</v>
      </c>
      <c r="K2219" s="40">
        <v>0</v>
      </c>
      <c r="L2219" s="19">
        <v>672385.74</v>
      </c>
      <c r="M2219" s="19">
        <v>0</v>
      </c>
      <c r="N2219" s="39">
        <v>252248.39</v>
      </c>
      <c r="O2219" s="40">
        <v>0</v>
      </c>
      <c r="P2219" s="19">
        <v>371440.91</v>
      </c>
      <c r="Q2219" s="19">
        <v>0</v>
      </c>
      <c r="R2219" s="39">
        <v>229327.41</v>
      </c>
      <c r="S2219" s="40">
        <v>0</v>
      </c>
      <c r="T2219" s="19"/>
      <c r="U2219" s="19"/>
      <c r="V2219" s="39"/>
      <c r="W2219" s="40"/>
      <c r="X2219" s="19"/>
      <c r="Y2219" s="19"/>
      <c r="Z2219" s="39"/>
      <c r="AA2219" s="40"/>
      <c r="AB2219" s="19"/>
      <c r="AC2219" s="19"/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1654</v>
      </c>
      <c r="B2220" s="37" t="s">
        <v>1286</v>
      </c>
      <c r="C2220" s="38" t="s">
        <v>1287</v>
      </c>
      <c r="D2220" s="24">
        <f t="shared" si="68"/>
        <v>431062.73000000004</v>
      </c>
      <c r="E2220" s="32">
        <f t="shared" si="69"/>
        <v>0</v>
      </c>
      <c r="F2220" s="28">
        <v>72815</v>
      </c>
      <c r="G2220" s="29">
        <v>0</v>
      </c>
      <c r="H2220" s="19">
        <v>66106</v>
      </c>
      <c r="I2220" s="19">
        <v>0</v>
      </c>
      <c r="J2220" s="39">
        <v>51680.51</v>
      </c>
      <c r="K2220" s="40">
        <v>0</v>
      </c>
      <c r="L2220" s="19">
        <v>54738.76</v>
      </c>
      <c r="M2220" s="19">
        <v>0</v>
      </c>
      <c r="N2220" s="39">
        <v>61479.88</v>
      </c>
      <c r="O2220" s="40">
        <v>0</v>
      </c>
      <c r="P2220" s="19">
        <v>62387.58</v>
      </c>
      <c r="Q2220" s="19">
        <v>0</v>
      </c>
      <c r="R2220" s="39">
        <v>61855</v>
      </c>
      <c r="S2220" s="40">
        <v>0</v>
      </c>
      <c r="T2220" s="19"/>
      <c r="U2220" s="19"/>
      <c r="V2220" s="39"/>
      <c r="W2220" s="40"/>
      <c r="X2220" s="19"/>
      <c r="Y2220" s="19"/>
      <c r="Z2220" s="39"/>
      <c r="AA2220" s="40"/>
      <c r="AB2220" s="19"/>
      <c r="AC2220" s="19"/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1654</v>
      </c>
      <c r="B2221" s="37" t="s">
        <v>1288</v>
      </c>
      <c r="C2221" s="38" t="s">
        <v>1289</v>
      </c>
      <c r="D2221" s="24">
        <f t="shared" si="68"/>
        <v>35010.399999999994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>
        <v>21271.599999999999</v>
      </c>
      <c r="M2221" s="22">
        <v>0</v>
      </c>
      <c r="N2221" s="41">
        <v>13738.8</v>
      </c>
      <c r="O2221" s="42">
        <v>0</v>
      </c>
      <c r="P2221" s="19">
        <v>0</v>
      </c>
      <c r="Q2221" s="19">
        <v>0</v>
      </c>
      <c r="R2221" s="41">
        <v>0</v>
      </c>
      <c r="S2221" s="42">
        <v>0</v>
      </c>
      <c r="T2221" s="22"/>
      <c r="U2221" s="22"/>
      <c r="V2221" s="41"/>
      <c r="W2221" s="42"/>
      <c r="X2221" s="22"/>
      <c r="Y2221" s="22"/>
      <c r="Z2221" s="41"/>
      <c r="AA2221" s="42"/>
      <c r="AB2221" s="22"/>
      <c r="AC2221" s="22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1654</v>
      </c>
      <c r="B2222" s="37" t="s">
        <v>1290</v>
      </c>
      <c r="C2222" s="38" t="s">
        <v>1291</v>
      </c>
      <c r="D2222" s="24">
        <f t="shared" si="68"/>
        <v>253285.04</v>
      </c>
      <c r="E2222" s="32">
        <f t="shared" si="69"/>
        <v>0</v>
      </c>
      <c r="F2222" s="28">
        <v>20652.05</v>
      </c>
      <c r="G2222" s="29">
        <v>0</v>
      </c>
      <c r="H2222" s="19">
        <v>74907.259999999995</v>
      </c>
      <c r="I2222" s="19">
        <v>0</v>
      </c>
      <c r="J2222" s="39">
        <v>14563.21</v>
      </c>
      <c r="K2222" s="40">
        <v>0</v>
      </c>
      <c r="L2222" s="19">
        <v>14266</v>
      </c>
      <c r="M2222" s="19">
        <v>0</v>
      </c>
      <c r="N2222" s="39">
        <v>37605.78</v>
      </c>
      <c r="O2222" s="40">
        <v>0</v>
      </c>
      <c r="P2222" s="22">
        <v>59001.14</v>
      </c>
      <c r="Q2222" s="22">
        <v>0</v>
      </c>
      <c r="R2222" s="39">
        <v>32289.599999999999</v>
      </c>
      <c r="S2222" s="40">
        <v>0</v>
      </c>
      <c r="T2222" s="19"/>
      <c r="U2222" s="19"/>
      <c r="V2222" s="39"/>
      <c r="W2222" s="40"/>
      <c r="X2222" s="19"/>
      <c r="Y2222" s="19"/>
      <c r="Z2222" s="39"/>
      <c r="AA2222" s="40"/>
      <c r="AB2222" s="19"/>
      <c r="AC2222" s="19"/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1654</v>
      </c>
      <c r="B2223" s="37" t="s">
        <v>1292</v>
      </c>
      <c r="C2223" s="38" t="s">
        <v>1293</v>
      </c>
      <c r="D2223" s="24">
        <f t="shared" si="68"/>
        <v>0</v>
      </c>
      <c r="E2223" s="32">
        <f t="shared" si="69"/>
        <v>0</v>
      </c>
      <c r="F2223" s="30"/>
      <c r="G2223" s="31"/>
      <c r="H2223" s="22"/>
      <c r="I2223" s="22"/>
      <c r="J2223" s="41"/>
      <c r="K2223" s="42"/>
      <c r="L2223" s="22"/>
      <c r="M2223" s="22"/>
      <c r="N2223" s="41"/>
      <c r="O2223" s="42"/>
      <c r="P2223" s="19"/>
      <c r="Q2223" s="19"/>
      <c r="R2223" s="41"/>
      <c r="S2223" s="42"/>
      <c r="T2223" s="22"/>
      <c r="U2223" s="22"/>
      <c r="V2223" s="41"/>
      <c r="W2223" s="42"/>
      <c r="X2223" s="22"/>
      <c r="Y2223" s="22"/>
      <c r="Z2223" s="41"/>
      <c r="AA2223" s="42"/>
      <c r="AB2223" s="22"/>
      <c r="AC2223" s="22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1654</v>
      </c>
      <c r="B2224" s="37" t="s">
        <v>1294</v>
      </c>
      <c r="C2224" s="38" t="s">
        <v>1295</v>
      </c>
      <c r="D2224" s="24">
        <f t="shared" si="68"/>
        <v>587021</v>
      </c>
      <c r="E2224" s="32">
        <f t="shared" si="69"/>
        <v>0</v>
      </c>
      <c r="F2224" s="28">
        <v>101776</v>
      </c>
      <c r="G2224" s="29">
        <v>0</v>
      </c>
      <c r="H2224" s="19">
        <v>22500</v>
      </c>
      <c r="I2224" s="19">
        <v>0</v>
      </c>
      <c r="J2224" s="39">
        <v>137500</v>
      </c>
      <c r="K2224" s="40">
        <v>0</v>
      </c>
      <c r="L2224" s="19">
        <v>40700</v>
      </c>
      <c r="M2224" s="19">
        <v>0</v>
      </c>
      <c r="N2224" s="39">
        <v>0</v>
      </c>
      <c r="O2224" s="40">
        <v>0</v>
      </c>
      <c r="P2224" s="22">
        <v>84470</v>
      </c>
      <c r="Q2224" s="22">
        <v>0</v>
      </c>
      <c r="R2224" s="39">
        <v>200075</v>
      </c>
      <c r="S2224" s="40">
        <v>0</v>
      </c>
      <c r="T2224" s="19"/>
      <c r="U2224" s="19"/>
      <c r="V2224" s="39"/>
      <c r="W2224" s="40"/>
      <c r="X2224" s="19"/>
      <c r="Y2224" s="19"/>
      <c r="Z2224" s="39"/>
      <c r="AA2224" s="40"/>
      <c r="AB2224" s="19"/>
      <c r="AC2224" s="19"/>
      <c r="AD2224" s="45" t="s">
        <v>1656</v>
      </c>
      <c r="AE2224" s="23" t="s">
        <v>1636</v>
      </c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1654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1654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1654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1654</v>
      </c>
      <c r="B2228" s="37" t="s">
        <v>1302</v>
      </c>
      <c r="C2228" s="38" t="s">
        <v>1303</v>
      </c>
      <c r="D2228" s="24">
        <f t="shared" si="68"/>
        <v>266000</v>
      </c>
      <c r="E2228" s="32">
        <f t="shared" si="69"/>
        <v>0</v>
      </c>
      <c r="F2228" s="30">
        <v>38000</v>
      </c>
      <c r="G2228" s="31">
        <v>0</v>
      </c>
      <c r="H2228" s="22">
        <v>38000</v>
      </c>
      <c r="I2228" s="22">
        <v>0</v>
      </c>
      <c r="J2228" s="41">
        <v>38000</v>
      </c>
      <c r="K2228" s="42">
        <v>0</v>
      </c>
      <c r="L2228" s="22">
        <v>38000</v>
      </c>
      <c r="M2228" s="22">
        <v>0</v>
      </c>
      <c r="N2228" s="41">
        <v>38000</v>
      </c>
      <c r="O2228" s="42">
        <v>0</v>
      </c>
      <c r="P2228" s="22">
        <v>38000</v>
      </c>
      <c r="Q2228" s="22">
        <v>0</v>
      </c>
      <c r="R2228" s="41">
        <v>38000</v>
      </c>
      <c r="S2228" s="42">
        <v>0</v>
      </c>
      <c r="T2228" s="22"/>
      <c r="U2228" s="22"/>
      <c r="V2228" s="41"/>
      <c r="W2228" s="42"/>
      <c r="X2228" s="22"/>
      <c r="Y2228" s="22"/>
      <c r="Z2228" s="41"/>
      <c r="AA2228" s="42"/>
      <c r="AB2228" s="22"/>
      <c r="AC2228" s="22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1654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1654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1654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1654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1654</v>
      </c>
      <c r="B2233" s="37" t="s">
        <v>1312</v>
      </c>
      <c r="C2233" s="38" t="s">
        <v>1313</v>
      </c>
      <c r="D2233" s="24">
        <f t="shared" si="68"/>
        <v>381037</v>
      </c>
      <c r="E2233" s="32">
        <f t="shared" si="69"/>
        <v>0</v>
      </c>
      <c r="F2233" s="28">
        <v>33950</v>
      </c>
      <c r="G2233" s="29">
        <v>0</v>
      </c>
      <c r="H2233" s="19">
        <v>0</v>
      </c>
      <c r="I2233" s="19">
        <v>0</v>
      </c>
      <c r="J2233" s="39">
        <v>0</v>
      </c>
      <c r="K2233" s="40">
        <v>0</v>
      </c>
      <c r="L2233" s="19">
        <v>15000</v>
      </c>
      <c r="M2233" s="19">
        <v>0</v>
      </c>
      <c r="N2233" s="39">
        <v>148800</v>
      </c>
      <c r="O2233" s="40">
        <v>0</v>
      </c>
      <c r="P2233" s="22">
        <v>0</v>
      </c>
      <c r="Q2233" s="22">
        <v>0</v>
      </c>
      <c r="R2233" s="39">
        <v>183287</v>
      </c>
      <c r="S2233" s="40">
        <v>0</v>
      </c>
      <c r="T2233" s="19"/>
      <c r="U2233" s="19"/>
      <c r="V2233" s="39"/>
      <c r="W2233" s="40"/>
      <c r="X2233" s="19"/>
      <c r="Y2233" s="19"/>
      <c r="Z2233" s="39"/>
      <c r="AA2233" s="40"/>
      <c r="AB2233" s="19"/>
      <c r="AC2233" s="19"/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1654</v>
      </c>
      <c r="B2234" s="37" t="s">
        <v>1314</v>
      </c>
      <c r="C2234" s="38" t="s">
        <v>1315</v>
      </c>
      <c r="D2234" s="24">
        <f t="shared" si="68"/>
        <v>0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/>
      <c r="AC2234" s="22"/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1654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1654</v>
      </c>
      <c r="B2236" s="37" t="s">
        <v>1318</v>
      </c>
      <c r="C2236" s="38" t="s">
        <v>1319</v>
      </c>
      <c r="D2236" s="24">
        <f t="shared" si="68"/>
        <v>757155</v>
      </c>
      <c r="E2236" s="32">
        <f t="shared" si="69"/>
        <v>0</v>
      </c>
      <c r="F2236" s="28">
        <v>160771</v>
      </c>
      <c r="G2236" s="29">
        <v>0</v>
      </c>
      <c r="H2236" s="19">
        <v>85852</v>
      </c>
      <c r="I2236" s="19">
        <v>0</v>
      </c>
      <c r="J2236" s="39">
        <v>79070</v>
      </c>
      <c r="K2236" s="40">
        <v>0</v>
      </c>
      <c r="L2236" s="19">
        <v>117760</v>
      </c>
      <c r="M2236" s="19">
        <v>0</v>
      </c>
      <c r="N2236" s="39">
        <v>17512</v>
      </c>
      <c r="O2236" s="40">
        <v>0</v>
      </c>
      <c r="P2236" s="22">
        <v>16740</v>
      </c>
      <c r="Q2236" s="22">
        <v>0</v>
      </c>
      <c r="R2236" s="39">
        <v>279450</v>
      </c>
      <c r="S2236" s="40">
        <v>0</v>
      </c>
      <c r="T2236" s="19"/>
      <c r="U2236" s="19"/>
      <c r="V2236" s="39"/>
      <c r="W2236" s="40"/>
      <c r="X2236" s="19"/>
      <c r="Y2236" s="19"/>
      <c r="Z2236" s="39"/>
      <c r="AA2236" s="40"/>
      <c r="AB2236" s="19"/>
      <c r="AC2236" s="19"/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1654</v>
      </c>
      <c r="B2237" s="37" t="s">
        <v>1320</v>
      </c>
      <c r="C2237" s="38" t="s">
        <v>1321</v>
      </c>
      <c r="D2237" s="24">
        <f t="shared" si="68"/>
        <v>1626206.9</v>
      </c>
      <c r="E2237" s="32">
        <f t="shared" si="69"/>
        <v>0</v>
      </c>
      <c r="F2237" s="28"/>
      <c r="G2237" s="29"/>
      <c r="H2237" s="19">
        <v>28169</v>
      </c>
      <c r="I2237" s="19">
        <v>0</v>
      </c>
      <c r="J2237" s="39">
        <v>460809.55</v>
      </c>
      <c r="K2237" s="40">
        <v>0</v>
      </c>
      <c r="L2237" s="19">
        <v>44233</v>
      </c>
      <c r="M2237" s="19">
        <v>0</v>
      </c>
      <c r="N2237" s="39">
        <v>271416.45</v>
      </c>
      <c r="O2237" s="40">
        <v>0</v>
      </c>
      <c r="P2237" s="19">
        <v>581237.34</v>
      </c>
      <c r="Q2237" s="19">
        <v>0</v>
      </c>
      <c r="R2237" s="39">
        <v>240341.56</v>
      </c>
      <c r="S2237" s="40">
        <v>0</v>
      </c>
      <c r="T2237" s="19"/>
      <c r="U2237" s="19"/>
      <c r="V2237" s="39"/>
      <c r="W2237" s="40"/>
      <c r="X2237" s="19"/>
      <c r="Y2237" s="19"/>
      <c r="Z2237" s="39"/>
      <c r="AA2237" s="40"/>
      <c r="AB2237" s="19"/>
      <c r="AC2237" s="19"/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1654</v>
      </c>
      <c r="B2238" s="37" t="s">
        <v>1322</v>
      </c>
      <c r="C2238" s="38" t="s">
        <v>1323</v>
      </c>
      <c r="D2238" s="24">
        <f t="shared" si="68"/>
        <v>1798563.25</v>
      </c>
      <c r="E2238" s="32">
        <f t="shared" si="69"/>
        <v>0</v>
      </c>
      <c r="F2238" s="30"/>
      <c r="G2238" s="31"/>
      <c r="H2238" s="22">
        <v>315287.25</v>
      </c>
      <c r="I2238" s="22">
        <v>0</v>
      </c>
      <c r="J2238" s="41">
        <v>185284.25</v>
      </c>
      <c r="K2238" s="42">
        <v>0</v>
      </c>
      <c r="L2238" s="22">
        <v>420537.25</v>
      </c>
      <c r="M2238" s="22">
        <v>0</v>
      </c>
      <c r="N2238" s="41">
        <v>194022</v>
      </c>
      <c r="O2238" s="42">
        <v>0</v>
      </c>
      <c r="P2238" s="19">
        <v>442703.5</v>
      </c>
      <c r="Q2238" s="19">
        <v>0</v>
      </c>
      <c r="R2238" s="41">
        <v>240729</v>
      </c>
      <c r="S2238" s="42">
        <v>0</v>
      </c>
      <c r="T2238" s="22"/>
      <c r="U2238" s="22"/>
      <c r="V2238" s="41"/>
      <c r="W2238" s="42"/>
      <c r="X2238" s="22"/>
      <c r="Y2238" s="22"/>
      <c r="Z2238" s="41"/>
      <c r="AA2238" s="42"/>
      <c r="AB2238" s="22"/>
      <c r="AC2238" s="22"/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1654</v>
      </c>
      <c r="B2239" s="37" t="s">
        <v>1324</v>
      </c>
      <c r="C2239" s="38" t="s">
        <v>1325</v>
      </c>
      <c r="D2239" s="24">
        <f t="shared" si="68"/>
        <v>0</v>
      </c>
      <c r="E2239" s="32">
        <f t="shared" si="69"/>
        <v>0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/>
      <c r="W2239" s="42"/>
      <c r="X2239" s="22"/>
      <c r="Y2239" s="22"/>
      <c r="Z2239" s="41"/>
      <c r="AA2239" s="42"/>
      <c r="AB2239" s="22"/>
      <c r="AC2239" s="22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1654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1654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1654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1654</v>
      </c>
      <c r="B2243" s="37" t="s">
        <v>1332</v>
      </c>
      <c r="C2243" s="38" t="s">
        <v>1333</v>
      </c>
      <c r="D2243" s="24">
        <f t="shared" si="68"/>
        <v>4528680</v>
      </c>
      <c r="E2243" s="32">
        <f t="shared" si="69"/>
        <v>30</v>
      </c>
      <c r="F2243" s="28">
        <v>639697</v>
      </c>
      <c r="G2243" s="29">
        <v>0</v>
      </c>
      <c r="H2243" s="19">
        <v>602085</v>
      </c>
      <c r="I2243" s="19">
        <v>30</v>
      </c>
      <c r="J2243" s="39">
        <v>750007</v>
      </c>
      <c r="K2243" s="40">
        <v>0</v>
      </c>
      <c r="L2243" s="19">
        <v>636039</v>
      </c>
      <c r="M2243" s="19">
        <v>0</v>
      </c>
      <c r="N2243" s="39">
        <v>669148</v>
      </c>
      <c r="O2243" s="40">
        <v>0</v>
      </c>
      <c r="P2243" s="22">
        <v>639112</v>
      </c>
      <c r="Q2243" s="22">
        <v>0</v>
      </c>
      <c r="R2243" s="39">
        <v>592592</v>
      </c>
      <c r="S2243" s="40">
        <v>0</v>
      </c>
      <c r="T2243" s="19"/>
      <c r="U2243" s="19"/>
      <c r="V2243" s="39"/>
      <c r="W2243" s="40"/>
      <c r="X2243" s="19"/>
      <c r="Y2243" s="19"/>
      <c r="Z2243" s="39"/>
      <c r="AA2243" s="40"/>
      <c r="AB2243" s="19"/>
      <c r="AC2243" s="19"/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1654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523810</v>
      </c>
      <c r="E2244" s="32">
        <f t="shared" ref="E2244:E2307" si="71">G2244+I2244+K2244+M2244+O2244+Q2244+S2244+U2244+W2244+Y2244+AA2244+AC2244</f>
        <v>0</v>
      </c>
      <c r="F2244" s="28">
        <v>64290</v>
      </c>
      <c r="G2244" s="29">
        <v>0</v>
      </c>
      <c r="H2244" s="19">
        <v>60340</v>
      </c>
      <c r="I2244" s="19">
        <v>0</v>
      </c>
      <c r="J2244" s="39">
        <v>98650</v>
      </c>
      <c r="K2244" s="40">
        <v>0</v>
      </c>
      <c r="L2244" s="19">
        <v>80520</v>
      </c>
      <c r="M2244" s="19">
        <v>0</v>
      </c>
      <c r="N2244" s="39">
        <v>81110</v>
      </c>
      <c r="O2244" s="40">
        <v>0</v>
      </c>
      <c r="P2244" s="19">
        <v>69570</v>
      </c>
      <c r="Q2244" s="19">
        <v>0</v>
      </c>
      <c r="R2244" s="39">
        <v>69330</v>
      </c>
      <c r="S2244" s="40">
        <v>0</v>
      </c>
      <c r="T2244" s="19"/>
      <c r="U2244" s="19"/>
      <c r="V2244" s="39"/>
      <c r="W2244" s="40"/>
      <c r="X2244" s="19"/>
      <c r="Y2244" s="19"/>
      <c r="Z2244" s="39"/>
      <c r="AA2244" s="40"/>
      <c r="AB2244" s="19"/>
      <c r="AC2244" s="19"/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1654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1654</v>
      </c>
      <c r="B2246" s="37" t="s">
        <v>1338</v>
      </c>
      <c r="C2246" s="38" t="s">
        <v>1339</v>
      </c>
      <c r="D2246" s="24">
        <f t="shared" si="70"/>
        <v>4350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>
        <v>4350</v>
      </c>
      <c r="Q2246" s="22">
        <v>0</v>
      </c>
      <c r="R2246" s="41">
        <v>0</v>
      </c>
      <c r="S2246" s="42">
        <v>0</v>
      </c>
      <c r="T2246" s="22"/>
      <c r="U2246" s="22"/>
      <c r="V2246" s="41"/>
      <c r="W2246" s="42"/>
      <c r="X2246" s="22"/>
      <c r="Y2246" s="22"/>
      <c r="Z2246" s="41"/>
      <c r="AA2246" s="42"/>
      <c r="AB2246" s="22"/>
      <c r="AC2246" s="22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1654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1654</v>
      </c>
      <c r="B2248" s="37" t="s">
        <v>1342</v>
      </c>
      <c r="C2248" s="38" t="s">
        <v>1343</v>
      </c>
      <c r="D2248" s="24">
        <f t="shared" si="70"/>
        <v>150000</v>
      </c>
      <c r="E2248" s="32">
        <f t="shared" si="71"/>
        <v>0</v>
      </c>
      <c r="F2248" s="28">
        <v>40000</v>
      </c>
      <c r="G2248" s="29">
        <v>0</v>
      </c>
      <c r="H2248" s="19">
        <v>10000</v>
      </c>
      <c r="I2248" s="19">
        <v>0</v>
      </c>
      <c r="J2248" s="39">
        <v>20000</v>
      </c>
      <c r="K2248" s="40">
        <v>0</v>
      </c>
      <c r="L2248" s="19">
        <v>20000</v>
      </c>
      <c r="M2248" s="19">
        <v>0</v>
      </c>
      <c r="N2248" s="39">
        <v>20000</v>
      </c>
      <c r="O2248" s="40">
        <v>0</v>
      </c>
      <c r="P2248" s="22">
        <v>20000</v>
      </c>
      <c r="Q2248" s="22">
        <v>0</v>
      </c>
      <c r="R2248" s="39">
        <v>20000</v>
      </c>
      <c r="S2248" s="40">
        <v>0</v>
      </c>
      <c r="T2248" s="19"/>
      <c r="U2248" s="19"/>
      <c r="V2248" s="39"/>
      <c r="W2248" s="40"/>
      <c r="X2248" s="19"/>
      <c r="Y2248" s="19"/>
      <c r="Z2248" s="39"/>
      <c r="AA2248" s="40"/>
      <c r="AB2248" s="19"/>
      <c r="AC2248" s="19"/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1654</v>
      </c>
      <c r="B2249" s="37" t="s">
        <v>1344</v>
      </c>
      <c r="C2249" s="38" t="s">
        <v>1345</v>
      </c>
      <c r="D2249" s="24">
        <f t="shared" si="70"/>
        <v>170000</v>
      </c>
      <c r="E2249" s="32">
        <f t="shared" si="71"/>
        <v>0</v>
      </c>
      <c r="F2249" s="28">
        <v>20000</v>
      </c>
      <c r="G2249" s="29">
        <v>0</v>
      </c>
      <c r="H2249" s="19">
        <v>20000</v>
      </c>
      <c r="I2249" s="19">
        <v>0</v>
      </c>
      <c r="J2249" s="39">
        <v>20000</v>
      </c>
      <c r="K2249" s="40">
        <v>0</v>
      </c>
      <c r="L2249" s="19">
        <v>20000</v>
      </c>
      <c r="M2249" s="19">
        <v>0</v>
      </c>
      <c r="N2249" s="39">
        <v>20000</v>
      </c>
      <c r="O2249" s="40">
        <v>0</v>
      </c>
      <c r="P2249" s="19">
        <v>20000</v>
      </c>
      <c r="Q2249" s="19">
        <v>0</v>
      </c>
      <c r="R2249" s="39">
        <v>50000</v>
      </c>
      <c r="S2249" s="40">
        <v>0</v>
      </c>
      <c r="T2249" s="19"/>
      <c r="U2249" s="19"/>
      <c r="V2249" s="39"/>
      <c r="W2249" s="40"/>
      <c r="X2249" s="19"/>
      <c r="Y2249" s="19"/>
      <c r="Z2249" s="39"/>
      <c r="AA2249" s="40"/>
      <c r="AB2249" s="19"/>
      <c r="AC2249" s="19"/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1654</v>
      </c>
      <c r="B2250" s="37" t="s">
        <v>1346</v>
      </c>
      <c r="C2250" s="38" t="s">
        <v>1347</v>
      </c>
      <c r="D2250" s="24">
        <f t="shared" si="70"/>
        <v>35000</v>
      </c>
      <c r="E2250" s="32">
        <f t="shared" si="71"/>
        <v>0</v>
      </c>
      <c r="F2250" s="28">
        <v>5000</v>
      </c>
      <c r="G2250" s="29">
        <v>0</v>
      </c>
      <c r="H2250" s="19">
        <v>5000</v>
      </c>
      <c r="I2250" s="19">
        <v>0</v>
      </c>
      <c r="J2250" s="39">
        <v>5000</v>
      </c>
      <c r="K2250" s="40">
        <v>0</v>
      </c>
      <c r="L2250" s="19">
        <v>5000</v>
      </c>
      <c r="M2250" s="19">
        <v>0</v>
      </c>
      <c r="N2250" s="39">
        <v>5000</v>
      </c>
      <c r="O2250" s="40">
        <v>0</v>
      </c>
      <c r="P2250" s="19">
        <v>5000</v>
      </c>
      <c r="Q2250" s="19">
        <v>0</v>
      </c>
      <c r="R2250" s="39">
        <v>5000</v>
      </c>
      <c r="S2250" s="40">
        <v>0</v>
      </c>
      <c r="T2250" s="19"/>
      <c r="U2250" s="19"/>
      <c r="V2250" s="39"/>
      <c r="W2250" s="40"/>
      <c r="X2250" s="19"/>
      <c r="Y2250" s="19"/>
      <c r="Z2250" s="39"/>
      <c r="AA2250" s="40"/>
      <c r="AB2250" s="19"/>
      <c r="AC2250" s="19"/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1654</v>
      </c>
      <c r="B2251" s="37" t="s">
        <v>1348</v>
      </c>
      <c r="C2251" s="38" t="s">
        <v>1349</v>
      </c>
      <c r="D2251" s="24">
        <f t="shared" si="70"/>
        <v>36700</v>
      </c>
      <c r="E2251" s="32">
        <f t="shared" si="71"/>
        <v>0</v>
      </c>
      <c r="F2251" s="30"/>
      <c r="G2251" s="31"/>
      <c r="H2251" s="22">
        <v>13000</v>
      </c>
      <c r="I2251" s="22">
        <v>0</v>
      </c>
      <c r="J2251" s="41">
        <v>0</v>
      </c>
      <c r="K2251" s="42">
        <v>0</v>
      </c>
      <c r="L2251" s="22">
        <v>0</v>
      </c>
      <c r="M2251" s="22">
        <v>0</v>
      </c>
      <c r="N2251" s="41">
        <v>0</v>
      </c>
      <c r="O2251" s="42">
        <v>0</v>
      </c>
      <c r="P2251" s="19">
        <v>11700</v>
      </c>
      <c r="Q2251" s="19">
        <v>0</v>
      </c>
      <c r="R2251" s="41">
        <v>12000</v>
      </c>
      <c r="S2251" s="42">
        <v>0</v>
      </c>
      <c r="T2251" s="22"/>
      <c r="U2251" s="22"/>
      <c r="V2251" s="41"/>
      <c r="W2251" s="42"/>
      <c r="X2251" s="22"/>
      <c r="Y2251" s="22"/>
      <c r="Z2251" s="41"/>
      <c r="AA2251" s="42"/>
      <c r="AB2251" s="22"/>
      <c r="AC2251" s="22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1654</v>
      </c>
      <c r="B2252" s="37" t="s">
        <v>1350</v>
      </c>
      <c r="C2252" s="38" t="s">
        <v>1351</v>
      </c>
      <c r="D2252" s="24">
        <f t="shared" si="70"/>
        <v>20000</v>
      </c>
      <c r="E2252" s="32">
        <f t="shared" si="71"/>
        <v>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>
        <v>20000</v>
      </c>
      <c r="S2252" s="42">
        <v>0</v>
      </c>
      <c r="T2252" s="22"/>
      <c r="U2252" s="22"/>
      <c r="V2252" s="41"/>
      <c r="W2252" s="42"/>
      <c r="X2252" s="22"/>
      <c r="Y2252" s="22"/>
      <c r="Z2252" s="41"/>
      <c r="AA2252" s="42"/>
      <c r="AB2252" s="22"/>
      <c r="AC2252" s="22"/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1654</v>
      </c>
      <c r="B2253" s="37" t="s">
        <v>1352</v>
      </c>
      <c r="C2253" s="38" t="s">
        <v>1353</v>
      </c>
      <c r="D2253" s="24">
        <f t="shared" si="70"/>
        <v>7200</v>
      </c>
      <c r="E2253" s="32">
        <f t="shared" si="71"/>
        <v>0</v>
      </c>
      <c r="F2253" s="28"/>
      <c r="G2253" s="29"/>
      <c r="H2253" s="19"/>
      <c r="I2253" s="19"/>
      <c r="J2253" s="39">
        <v>7200</v>
      </c>
      <c r="K2253" s="40">
        <v>0</v>
      </c>
      <c r="L2253" s="19">
        <v>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>
        <v>0</v>
      </c>
      <c r="S2253" s="40">
        <v>0</v>
      </c>
      <c r="T2253" s="19"/>
      <c r="U2253" s="19"/>
      <c r="V2253" s="39"/>
      <c r="W2253" s="40"/>
      <c r="X2253" s="19"/>
      <c r="Y2253" s="19"/>
      <c r="Z2253" s="39"/>
      <c r="AA2253" s="40"/>
      <c r="AB2253" s="19"/>
      <c r="AC2253" s="19"/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1654</v>
      </c>
      <c r="B2254" s="37" t="s">
        <v>1354</v>
      </c>
      <c r="C2254" s="38" t="s">
        <v>1355</v>
      </c>
      <c r="D2254" s="24">
        <f t="shared" si="70"/>
        <v>300045.12</v>
      </c>
      <c r="E2254" s="32">
        <f t="shared" si="71"/>
        <v>0</v>
      </c>
      <c r="F2254" s="30">
        <v>43259.92</v>
      </c>
      <c r="G2254" s="31">
        <v>0</v>
      </c>
      <c r="H2254" s="22">
        <v>43259.92</v>
      </c>
      <c r="I2254" s="22">
        <v>0</v>
      </c>
      <c r="J2254" s="41">
        <v>43258.92</v>
      </c>
      <c r="K2254" s="42">
        <v>0</v>
      </c>
      <c r="L2254" s="22">
        <v>42566.59</v>
      </c>
      <c r="M2254" s="22">
        <v>0</v>
      </c>
      <c r="N2254" s="41">
        <v>42566.59</v>
      </c>
      <c r="O2254" s="42">
        <v>0</v>
      </c>
      <c r="P2254" s="19">
        <v>42566.59</v>
      </c>
      <c r="Q2254" s="19">
        <v>0</v>
      </c>
      <c r="R2254" s="41">
        <v>42566.59</v>
      </c>
      <c r="S2254" s="42">
        <v>0</v>
      </c>
      <c r="T2254" s="22"/>
      <c r="U2254" s="22"/>
      <c r="V2254" s="41"/>
      <c r="W2254" s="42"/>
      <c r="X2254" s="22"/>
      <c r="Y2254" s="22"/>
      <c r="Z2254" s="41"/>
      <c r="AA2254" s="42"/>
      <c r="AB2254" s="22"/>
      <c r="AC2254" s="22"/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1654</v>
      </c>
      <c r="B2255" s="37" t="s">
        <v>1356</v>
      </c>
      <c r="C2255" s="38" t="s">
        <v>1357</v>
      </c>
      <c r="D2255" s="24">
        <f t="shared" si="70"/>
        <v>427641.68999999994</v>
      </c>
      <c r="E2255" s="32">
        <f t="shared" si="71"/>
        <v>0</v>
      </c>
      <c r="F2255" s="28">
        <v>61091.67</v>
      </c>
      <c r="G2255" s="29">
        <v>0</v>
      </c>
      <c r="H2255" s="19">
        <v>61091.67</v>
      </c>
      <c r="I2255" s="19">
        <v>0</v>
      </c>
      <c r="J2255" s="39">
        <v>61091.67</v>
      </c>
      <c r="K2255" s="40">
        <v>0</v>
      </c>
      <c r="L2255" s="19">
        <v>61091.67</v>
      </c>
      <c r="M2255" s="19">
        <v>0</v>
      </c>
      <c r="N2255" s="39">
        <v>61091.67</v>
      </c>
      <c r="O2255" s="40">
        <v>0</v>
      </c>
      <c r="P2255" s="22">
        <v>61091.67</v>
      </c>
      <c r="Q2255" s="22">
        <v>0</v>
      </c>
      <c r="R2255" s="39">
        <v>61091.67</v>
      </c>
      <c r="S2255" s="40">
        <v>0</v>
      </c>
      <c r="T2255" s="19"/>
      <c r="U2255" s="19"/>
      <c r="V2255" s="39"/>
      <c r="W2255" s="40"/>
      <c r="X2255" s="19"/>
      <c r="Y2255" s="19"/>
      <c r="Z2255" s="39"/>
      <c r="AA2255" s="40"/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1654</v>
      </c>
      <c r="B2256" s="37" t="s">
        <v>1358</v>
      </c>
      <c r="C2256" s="38" t="s">
        <v>1359</v>
      </c>
      <c r="D2256" s="24">
        <f t="shared" si="70"/>
        <v>46739.909999999996</v>
      </c>
      <c r="E2256" s="32">
        <f t="shared" si="71"/>
        <v>0</v>
      </c>
      <c r="F2256" s="30">
        <v>6677.13</v>
      </c>
      <c r="G2256" s="31">
        <v>0</v>
      </c>
      <c r="H2256" s="22">
        <v>6677.13</v>
      </c>
      <c r="I2256" s="22">
        <v>0</v>
      </c>
      <c r="J2256" s="41">
        <v>6677.13</v>
      </c>
      <c r="K2256" s="42">
        <v>0</v>
      </c>
      <c r="L2256" s="22">
        <v>6677.13</v>
      </c>
      <c r="M2256" s="22">
        <v>0</v>
      </c>
      <c r="N2256" s="41">
        <v>6677.13</v>
      </c>
      <c r="O2256" s="42">
        <v>0</v>
      </c>
      <c r="P2256" s="19">
        <v>6677.13</v>
      </c>
      <c r="Q2256" s="19">
        <v>0</v>
      </c>
      <c r="R2256" s="41">
        <v>6677.13</v>
      </c>
      <c r="S2256" s="42">
        <v>0</v>
      </c>
      <c r="T2256" s="22"/>
      <c r="U2256" s="22"/>
      <c r="V2256" s="41"/>
      <c r="W2256" s="42"/>
      <c r="X2256" s="22"/>
      <c r="Y2256" s="22"/>
      <c r="Z2256" s="41"/>
      <c r="AA2256" s="42"/>
      <c r="AB2256" s="22"/>
      <c r="AC2256" s="22"/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1654</v>
      </c>
      <c r="B2257" s="37" t="s">
        <v>1360</v>
      </c>
      <c r="C2257" s="38" t="s">
        <v>1361</v>
      </c>
      <c r="D2257" s="24">
        <f t="shared" si="70"/>
        <v>2061.08</v>
      </c>
      <c r="E2257" s="32">
        <f t="shared" si="71"/>
        <v>0</v>
      </c>
      <c r="F2257" s="30">
        <v>294.44</v>
      </c>
      <c r="G2257" s="31">
        <v>0</v>
      </c>
      <c r="H2257" s="22">
        <v>294.44</v>
      </c>
      <c r="I2257" s="22">
        <v>0</v>
      </c>
      <c r="J2257" s="41">
        <v>294.44</v>
      </c>
      <c r="K2257" s="42">
        <v>0</v>
      </c>
      <c r="L2257" s="22">
        <v>294.44</v>
      </c>
      <c r="M2257" s="22">
        <v>0</v>
      </c>
      <c r="N2257" s="41">
        <v>294.44</v>
      </c>
      <c r="O2257" s="42">
        <v>0</v>
      </c>
      <c r="P2257" s="22">
        <v>294.44</v>
      </c>
      <c r="Q2257" s="22">
        <v>0</v>
      </c>
      <c r="R2257" s="41">
        <v>294.44</v>
      </c>
      <c r="S2257" s="42">
        <v>0</v>
      </c>
      <c r="T2257" s="22"/>
      <c r="U2257" s="22"/>
      <c r="V2257" s="41"/>
      <c r="W2257" s="42"/>
      <c r="X2257" s="22"/>
      <c r="Y2257" s="22"/>
      <c r="Z2257" s="41"/>
      <c r="AA2257" s="42"/>
      <c r="AB2257" s="22"/>
      <c r="AC2257" s="22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1654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1654</v>
      </c>
      <c r="B2259" s="37" t="s">
        <v>1364</v>
      </c>
      <c r="C2259" s="38" t="s">
        <v>1365</v>
      </c>
      <c r="D2259" s="24">
        <f t="shared" si="70"/>
        <v>0</v>
      </c>
      <c r="E2259" s="32">
        <f t="shared" si="71"/>
        <v>0</v>
      </c>
      <c r="F2259" s="30"/>
      <c r="G2259" s="31"/>
      <c r="H2259" s="22"/>
      <c r="I2259" s="22"/>
      <c r="J2259" s="41"/>
      <c r="K2259" s="42"/>
      <c r="L2259" s="22"/>
      <c r="M2259" s="22"/>
      <c r="N2259" s="41"/>
      <c r="O2259" s="42"/>
      <c r="P2259" s="22"/>
      <c r="Q2259" s="22"/>
      <c r="R2259" s="41"/>
      <c r="S2259" s="42"/>
      <c r="T2259" s="22"/>
      <c r="U2259" s="22"/>
      <c r="V2259" s="41"/>
      <c r="W2259" s="42"/>
      <c r="X2259" s="22"/>
      <c r="Y2259" s="22"/>
      <c r="Z2259" s="41"/>
      <c r="AA2259" s="42"/>
      <c r="AB2259" s="22"/>
      <c r="AC2259" s="22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1654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1654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1654</v>
      </c>
      <c r="B2262" s="37" t="s">
        <v>1370</v>
      </c>
      <c r="C2262" s="38" t="s">
        <v>1371</v>
      </c>
      <c r="D2262" s="24">
        <f t="shared" si="70"/>
        <v>35508.689999999995</v>
      </c>
      <c r="E2262" s="32">
        <f t="shared" si="71"/>
        <v>0</v>
      </c>
      <c r="F2262" s="30">
        <v>5072.67</v>
      </c>
      <c r="G2262" s="31">
        <v>0</v>
      </c>
      <c r="H2262" s="22">
        <v>5072.67</v>
      </c>
      <c r="I2262" s="22">
        <v>0</v>
      </c>
      <c r="J2262" s="41">
        <v>5072.67</v>
      </c>
      <c r="K2262" s="42">
        <v>0</v>
      </c>
      <c r="L2262" s="22">
        <v>5072.67</v>
      </c>
      <c r="M2262" s="22">
        <v>0</v>
      </c>
      <c r="N2262" s="41">
        <v>5072.67</v>
      </c>
      <c r="O2262" s="42">
        <v>0</v>
      </c>
      <c r="P2262" s="22">
        <v>5072.67</v>
      </c>
      <c r="Q2262" s="22">
        <v>0</v>
      </c>
      <c r="R2262" s="41">
        <v>5072.67</v>
      </c>
      <c r="S2262" s="42">
        <v>0</v>
      </c>
      <c r="T2262" s="22"/>
      <c r="U2262" s="22"/>
      <c r="V2262" s="41"/>
      <c r="W2262" s="42"/>
      <c r="X2262" s="22"/>
      <c r="Y2262" s="22"/>
      <c r="Z2262" s="41"/>
      <c r="AA2262" s="42"/>
      <c r="AB2262" s="22"/>
      <c r="AC2262" s="22"/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1654</v>
      </c>
      <c r="B2263" s="37" t="s">
        <v>1372</v>
      </c>
      <c r="C2263" s="38" t="s">
        <v>1373</v>
      </c>
      <c r="D2263" s="24">
        <f t="shared" si="70"/>
        <v>13708.31</v>
      </c>
      <c r="E2263" s="32">
        <f t="shared" si="71"/>
        <v>0</v>
      </c>
      <c r="F2263" s="30">
        <v>1958.33</v>
      </c>
      <c r="G2263" s="31">
        <v>0</v>
      </c>
      <c r="H2263" s="22">
        <v>1958.33</v>
      </c>
      <c r="I2263" s="22">
        <v>0</v>
      </c>
      <c r="J2263" s="41">
        <v>1958.33</v>
      </c>
      <c r="K2263" s="42">
        <v>0</v>
      </c>
      <c r="L2263" s="22">
        <v>1958.33</v>
      </c>
      <c r="M2263" s="22">
        <v>0</v>
      </c>
      <c r="N2263" s="41">
        <v>1958.33</v>
      </c>
      <c r="O2263" s="42">
        <v>0</v>
      </c>
      <c r="P2263" s="22">
        <v>1958.33</v>
      </c>
      <c r="Q2263" s="22">
        <v>0</v>
      </c>
      <c r="R2263" s="41">
        <v>1958.33</v>
      </c>
      <c r="S2263" s="42">
        <v>0</v>
      </c>
      <c r="T2263" s="22"/>
      <c r="U2263" s="22"/>
      <c r="V2263" s="41"/>
      <c r="W2263" s="42"/>
      <c r="X2263" s="22"/>
      <c r="Y2263" s="22"/>
      <c r="Z2263" s="41"/>
      <c r="AA2263" s="42"/>
      <c r="AB2263" s="22"/>
      <c r="AC2263" s="22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1654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1654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1654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1654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1654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1654</v>
      </c>
      <c r="B2269" s="37" t="s">
        <v>1384</v>
      </c>
      <c r="C2269" s="38" t="s">
        <v>1385</v>
      </c>
      <c r="D2269" s="24">
        <f t="shared" si="70"/>
        <v>761692</v>
      </c>
      <c r="E2269" s="32">
        <f t="shared" si="71"/>
        <v>0</v>
      </c>
      <c r="F2269" s="30">
        <v>108815</v>
      </c>
      <c r="G2269" s="31">
        <v>0</v>
      </c>
      <c r="H2269" s="22">
        <v>108815</v>
      </c>
      <c r="I2269" s="22">
        <v>0</v>
      </c>
      <c r="J2269" s="41">
        <v>108815</v>
      </c>
      <c r="K2269" s="42">
        <v>0</v>
      </c>
      <c r="L2269" s="22">
        <v>108815</v>
      </c>
      <c r="M2269" s="22">
        <v>0</v>
      </c>
      <c r="N2269" s="41">
        <v>108815</v>
      </c>
      <c r="O2269" s="42">
        <v>0</v>
      </c>
      <c r="P2269" s="22">
        <v>108815</v>
      </c>
      <c r="Q2269" s="22">
        <v>0</v>
      </c>
      <c r="R2269" s="41">
        <v>108802</v>
      </c>
      <c r="S2269" s="42">
        <v>0</v>
      </c>
      <c r="T2269" s="22"/>
      <c r="U2269" s="22"/>
      <c r="V2269" s="41"/>
      <c r="W2269" s="42"/>
      <c r="X2269" s="22"/>
      <c r="Y2269" s="22"/>
      <c r="Z2269" s="41"/>
      <c r="AA2269" s="42"/>
      <c r="AB2269" s="22"/>
      <c r="AC2269" s="22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1654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1654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1654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1654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1654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1654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1654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1654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1654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1654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1654</v>
      </c>
      <c r="B2280" s="37" t="s">
        <v>1406</v>
      </c>
      <c r="C2280" s="38" t="s">
        <v>1407</v>
      </c>
      <c r="D2280" s="24">
        <f t="shared" si="70"/>
        <v>43647.310000000005</v>
      </c>
      <c r="E2280" s="32">
        <f t="shared" si="71"/>
        <v>0</v>
      </c>
      <c r="F2280" s="28">
        <v>6235.33</v>
      </c>
      <c r="G2280" s="29">
        <v>0</v>
      </c>
      <c r="H2280" s="19">
        <v>6235.33</v>
      </c>
      <c r="I2280" s="19">
        <v>0</v>
      </c>
      <c r="J2280" s="39">
        <v>6235.33</v>
      </c>
      <c r="K2280" s="40">
        <v>0</v>
      </c>
      <c r="L2280" s="19">
        <v>6235.33</v>
      </c>
      <c r="M2280" s="19">
        <v>0</v>
      </c>
      <c r="N2280" s="39">
        <v>6235.33</v>
      </c>
      <c r="O2280" s="40">
        <v>0</v>
      </c>
      <c r="P2280" s="22">
        <v>6235.33</v>
      </c>
      <c r="Q2280" s="22">
        <v>0</v>
      </c>
      <c r="R2280" s="39">
        <v>6235.33</v>
      </c>
      <c r="S2280" s="40">
        <v>0</v>
      </c>
      <c r="T2280" s="19"/>
      <c r="U2280" s="19"/>
      <c r="V2280" s="39"/>
      <c r="W2280" s="40"/>
      <c r="X2280" s="19"/>
      <c r="Y2280" s="19"/>
      <c r="Z2280" s="39"/>
      <c r="AA2280" s="40"/>
      <c r="AB2280" s="19"/>
      <c r="AC2280" s="19"/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1654</v>
      </c>
      <c r="B2281" s="37" t="s">
        <v>1408</v>
      </c>
      <c r="C2281" s="38" t="s">
        <v>1409</v>
      </c>
      <c r="D2281" s="24">
        <f t="shared" si="70"/>
        <v>156261.42000000001</v>
      </c>
      <c r="E2281" s="32">
        <f t="shared" si="71"/>
        <v>0</v>
      </c>
      <c r="F2281" s="28">
        <v>22323.06</v>
      </c>
      <c r="G2281" s="29">
        <v>0</v>
      </c>
      <c r="H2281" s="19">
        <v>22323.06</v>
      </c>
      <c r="I2281" s="19">
        <v>0</v>
      </c>
      <c r="J2281" s="39">
        <v>22323.06</v>
      </c>
      <c r="K2281" s="40">
        <v>0</v>
      </c>
      <c r="L2281" s="19">
        <v>22323.06</v>
      </c>
      <c r="M2281" s="19">
        <v>0</v>
      </c>
      <c r="N2281" s="39">
        <v>22323.06</v>
      </c>
      <c r="O2281" s="40">
        <v>0</v>
      </c>
      <c r="P2281" s="19">
        <v>22323.06</v>
      </c>
      <c r="Q2281" s="19">
        <v>0</v>
      </c>
      <c r="R2281" s="39">
        <v>22323.06</v>
      </c>
      <c r="S2281" s="40">
        <v>0</v>
      </c>
      <c r="T2281" s="19"/>
      <c r="U2281" s="19"/>
      <c r="V2281" s="39"/>
      <c r="W2281" s="40"/>
      <c r="X2281" s="19"/>
      <c r="Y2281" s="19"/>
      <c r="Z2281" s="39"/>
      <c r="AA2281" s="40"/>
      <c r="AB2281" s="19"/>
      <c r="AC2281" s="19"/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1654</v>
      </c>
      <c r="B2282" s="37" t="s">
        <v>1410</v>
      </c>
      <c r="C2282" s="38" t="s">
        <v>1411</v>
      </c>
      <c r="D2282" s="24">
        <f t="shared" si="70"/>
        <v>43741.36</v>
      </c>
      <c r="E2282" s="32">
        <f t="shared" si="71"/>
        <v>0</v>
      </c>
      <c r="F2282" s="28">
        <v>5782.1</v>
      </c>
      <c r="G2282" s="29">
        <v>0</v>
      </c>
      <c r="H2282" s="19">
        <v>5782.1</v>
      </c>
      <c r="I2282" s="19">
        <v>0</v>
      </c>
      <c r="J2282" s="39">
        <v>5782.1</v>
      </c>
      <c r="K2282" s="40">
        <v>0</v>
      </c>
      <c r="L2282" s="19">
        <v>5782.1</v>
      </c>
      <c r="M2282" s="19">
        <v>0</v>
      </c>
      <c r="N2282" s="39">
        <v>5782.1</v>
      </c>
      <c r="O2282" s="40">
        <v>0</v>
      </c>
      <c r="P2282" s="19">
        <v>7415.43</v>
      </c>
      <c r="Q2282" s="19">
        <v>0</v>
      </c>
      <c r="R2282" s="39">
        <v>7415.43</v>
      </c>
      <c r="S2282" s="40">
        <v>0</v>
      </c>
      <c r="T2282" s="19"/>
      <c r="U2282" s="19"/>
      <c r="V2282" s="39"/>
      <c r="W2282" s="40"/>
      <c r="X2282" s="19"/>
      <c r="Y2282" s="19"/>
      <c r="Z2282" s="39"/>
      <c r="AA2282" s="40"/>
      <c r="AB2282" s="19"/>
      <c r="AC2282" s="19"/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1654</v>
      </c>
      <c r="B2283" s="37" t="s">
        <v>1412</v>
      </c>
      <c r="C2283" s="38" t="s">
        <v>1413</v>
      </c>
      <c r="D2283" s="24">
        <f t="shared" si="70"/>
        <v>41120.380000000005</v>
      </c>
      <c r="E2283" s="32">
        <f t="shared" si="71"/>
        <v>0</v>
      </c>
      <c r="F2283" s="30">
        <v>5874.34</v>
      </c>
      <c r="G2283" s="31">
        <v>0</v>
      </c>
      <c r="H2283" s="22">
        <v>5874.34</v>
      </c>
      <c r="I2283" s="22">
        <v>0</v>
      </c>
      <c r="J2283" s="41">
        <v>5874.34</v>
      </c>
      <c r="K2283" s="42">
        <v>0</v>
      </c>
      <c r="L2283" s="22">
        <v>5874.34</v>
      </c>
      <c r="M2283" s="22">
        <v>0</v>
      </c>
      <c r="N2283" s="41">
        <v>5874.34</v>
      </c>
      <c r="O2283" s="42">
        <v>0</v>
      </c>
      <c r="P2283" s="19">
        <v>5874.34</v>
      </c>
      <c r="Q2283" s="19">
        <v>0</v>
      </c>
      <c r="R2283" s="41">
        <v>5874.34</v>
      </c>
      <c r="S2283" s="42">
        <v>0</v>
      </c>
      <c r="T2283" s="22"/>
      <c r="U2283" s="22"/>
      <c r="V2283" s="41"/>
      <c r="W2283" s="42"/>
      <c r="X2283" s="22"/>
      <c r="Y2283" s="22"/>
      <c r="Z2283" s="41"/>
      <c r="AA2283" s="42"/>
      <c r="AB2283" s="22"/>
      <c r="AC2283" s="22"/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1654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1654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1654</v>
      </c>
      <c r="B2286" s="37" t="s">
        <v>1418</v>
      </c>
      <c r="C2286" s="38" t="s">
        <v>1419</v>
      </c>
      <c r="D2286" s="24">
        <f t="shared" si="70"/>
        <v>83027.77</v>
      </c>
      <c r="E2286" s="32">
        <f t="shared" si="71"/>
        <v>0</v>
      </c>
      <c r="F2286" s="28">
        <v>11861.11</v>
      </c>
      <c r="G2286" s="29">
        <v>0</v>
      </c>
      <c r="H2286" s="19">
        <v>11861.11</v>
      </c>
      <c r="I2286" s="19">
        <v>0</v>
      </c>
      <c r="J2286" s="39">
        <v>11861.11</v>
      </c>
      <c r="K2286" s="40">
        <v>0</v>
      </c>
      <c r="L2286" s="19">
        <v>11861.11</v>
      </c>
      <c r="M2286" s="19">
        <v>0</v>
      </c>
      <c r="N2286" s="39">
        <v>11861.11</v>
      </c>
      <c r="O2286" s="40">
        <v>0</v>
      </c>
      <c r="P2286" s="19">
        <v>11861.11</v>
      </c>
      <c r="Q2286" s="19">
        <v>0</v>
      </c>
      <c r="R2286" s="39">
        <v>11861.11</v>
      </c>
      <c r="S2286" s="40">
        <v>0</v>
      </c>
      <c r="T2286" s="19"/>
      <c r="U2286" s="19"/>
      <c r="V2286" s="39"/>
      <c r="W2286" s="40"/>
      <c r="X2286" s="19"/>
      <c r="Y2286" s="19"/>
      <c r="Z2286" s="39"/>
      <c r="AA2286" s="40"/>
      <c r="AB2286" s="19"/>
      <c r="AC2286" s="19"/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1654</v>
      </c>
      <c r="B2287" s="37" t="s">
        <v>1420</v>
      </c>
      <c r="C2287" s="38" t="s">
        <v>1421</v>
      </c>
      <c r="D2287" s="24">
        <f t="shared" si="70"/>
        <v>0</v>
      </c>
      <c r="E2287" s="32">
        <f t="shared" si="71"/>
        <v>0</v>
      </c>
      <c r="F2287" s="28"/>
      <c r="G2287" s="29"/>
      <c r="H2287" s="19"/>
      <c r="I2287" s="19"/>
      <c r="J2287" s="39"/>
      <c r="K2287" s="40"/>
      <c r="L2287" s="19"/>
      <c r="M2287" s="19"/>
      <c r="N2287" s="39"/>
      <c r="O2287" s="40"/>
      <c r="P2287" s="19"/>
      <c r="Q2287" s="19"/>
      <c r="R2287" s="39"/>
      <c r="S2287" s="40"/>
      <c r="T2287" s="19"/>
      <c r="U2287" s="19"/>
      <c r="V2287" s="39"/>
      <c r="W2287" s="40"/>
      <c r="X2287" s="19"/>
      <c r="Y2287" s="19"/>
      <c r="Z2287" s="39"/>
      <c r="AA2287" s="40"/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1654</v>
      </c>
      <c r="B2288" s="37" t="s">
        <v>1422</v>
      </c>
      <c r="C2288" s="38" t="s">
        <v>1423</v>
      </c>
      <c r="D2288" s="24">
        <f t="shared" si="70"/>
        <v>30201.079999999994</v>
      </c>
      <c r="E2288" s="32">
        <f t="shared" si="71"/>
        <v>0</v>
      </c>
      <c r="F2288" s="28">
        <v>4314.4399999999996</v>
      </c>
      <c r="G2288" s="29">
        <v>0</v>
      </c>
      <c r="H2288" s="19">
        <v>4314.4399999999996</v>
      </c>
      <c r="I2288" s="19">
        <v>0</v>
      </c>
      <c r="J2288" s="39">
        <v>4314.4399999999996</v>
      </c>
      <c r="K2288" s="40">
        <v>0</v>
      </c>
      <c r="L2288" s="19">
        <v>4314.4399999999996</v>
      </c>
      <c r="M2288" s="19">
        <v>0</v>
      </c>
      <c r="N2288" s="39">
        <v>4314.4399999999996</v>
      </c>
      <c r="O2288" s="40">
        <v>0</v>
      </c>
      <c r="P2288" s="19">
        <v>4314.4399999999996</v>
      </c>
      <c r="Q2288" s="19">
        <v>0</v>
      </c>
      <c r="R2288" s="39">
        <v>4314.4399999999996</v>
      </c>
      <c r="S2288" s="40">
        <v>0</v>
      </c>
      <c r="T2288" s="19"/>
      <c r="U2288" s="19"/>
      <c r="V2288" s="39"/>
      <c r="W2288" s="40"/>
      <c r="X2288" s="19"/>
      <c r="Y2288" s="19"/>
      <c r="Z2288" s="39"/>
      <c r="AA2288" s="40"/>
      <c r="AB2288" s="19"/>
      <c r="AC2288" s="19"/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1654</v>
      </c>
      <c r="B2289" s="37" t="s">
        <v>1424</v>
      </c>
      <c r="C2289" s="38" t="s">
        <v>1425</v>
      </c>
      <c r="D2289" s="24">
        <f t="shared" si="70"/>
        <v>382618.66999999993</v>
      </c>
      <c r="E2289" s="32">
        <f t="shared" si="71"/>
        <v>0</v>
      </c>
      <c r="F2289" s="28">
        <v>49529.32</v>
      </c>
      <c r="G2289" s="29">
        <v>0</v>
      </c>
      <c r="H2289" s="19">
        <v>55920.99</v>
      </c>
      <c r="I2289" s="19">
        <v>0</v>
      </c>
      <c r="J2289" s="39">
        <v>55920.99</v>
      </c>
      <c r="K2289" s="40">
        <v>0</v>
      </c>
      <c r="L2289" s="19">
        <v>55920.99</v>
      </c>
      <c r="M2289" s="19">
        <v>0</v>
      </c>
      <c r="N2289" s="39">
        <v>55917.99</v>
      </c>
      <c r="O2289" s="40">
        <v>0</v>
      </c>
      <c r="P2289" s="19">
        <v>54807.53</v>
      </c>
      <c r="Q2289" s="19">
        <v>0</v>
      </c>
      <c r="R2289" s="39">
        <v>54600.86</v>
      </c>
      <c r="S2289" s="40">
        <v>0</v>
      </c>
      <c r="T2289" s="19"/>
      <c r="U2289" s="19"/>
      <c r="V2289" s="39"/>
      <c r="W2289" s="40"/>
      <c r="X2289" s="19"/>
      <c r="Y2289" s="19"/>
      <c r="Z2289" s="39"/>
      <c r="AA2289" s="40"/>
      <c r="AB2289" s="19"/>
      <c r="AC2289" s="19"/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1654</v>
      </c>
      <c r="B2290" s="37" t="s">
        <v>1426</v>
      </c>
      <c r="C2290" s="38" t="s">
        <v>1427</v>
      </c>
      <c r="D2290" s="24">
        <f t="shared" si="70"/>
        <v>465150</v>
      </c>
      <c r="E2290" s="32">
        <f t="shared" si="71"/>
        <v>0</v>
      </c>
      <c r="F2290" s="28">
        <v>66450</v>
      </c>
      <c r="G2290" s="29">
        <v>0</v>
      </c>
      <c r="H2290" s="19">
        <v>66450</v>
      </c>
      <c r="I2290" s="19">
        <v>0</v>
      </c>
      <c r="J2290" s="39">
        <v>66450</v>
      </c>
      <c r="K2290" s="40">
        <v>0</v>
      </c>
      <c r="L2290" s="19">
        <v>66450</v>
      </c>
      <c r="M2290" s="19">
        <v>0</v>
      </c>
      <c r="N2290" s="39">
        <v>66450</v>
      </c>
      <c r="O2290" s="40">
        <v>0</v>
      </c>
      <c r="P2290" s="19">
        <v>66450</v>
      </c>
      <c r="Q2290" s="19">
        <v>0</v>
      </c>
      <c r="R2290" s="39">
        <v>66450</v>
      </c>
      <c r="S2290" s="40">
        <v>0</v>
      </c>
      <c r="T2290" s="19"/>
      <c r="U2290" s="19"/>
      <c r="V2290" s="39"/>
      <c r="W2290" s="40"/>
      <c r="X2290" s="19"/>
      <c r="Y2290" s="19"/>
      <c r="Z2290" s="39"/>
      <c r="AA2290" s="40"/>
      <c r="AB2290" s="19"/>
      <c r="AC2290" s="19"/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1654</v>
      </c>
      <c r="B2291" s="37" t="s">
        <v>1428</v>
      </c>
      <c r="C2291" s="38" t="s">
        <v>1429</v>
      </c>
      <c r="D2291" s="24">
        <f t="shared" si="70"/>
        <v>397269.74</v>
      </c>
      <c r="E2291" s="32">
        <f t="shared" si="71"/>
        <v>0</v>
      </c>
      <c r="F2291" s="28">
        <v>56752.82</v>
      </c>
      <c r="G2291" s="29">
        <v>0</v>
      </c>
      <c r="H2291" s="19">
        <v>56752.82</v>
      </c>
      <c r="I2291" s="19">
        <v>0</v>
      </c>
      <c r="J2291" s="39">
        <v>56752.82</v>
      </c>
      <c r="K2291" s="40">
        <v>0</v>
      </c>
      <c r="L2291" s="19">
        <v>56752.82</v>
      </c>
      <c r="M2291" s="19">
        <v>0</v>
      </c>
      <c r="N2291" s="39">
        <v>56752.82</v>
      </c>
      <c r="O2291" s="40">
        <v>0</v>
      </c>
      <c r="P2291" s="19">
        <v>56752.82</v>
      </c>
      <c r="Q2291" s="19">
        <v>0</v>
      </c>
      <c r="R2291" s="39">
        <v>56752.82</v>
      </c>
      <c r="S2291" s="40">
        <v>0</v>
      </c>
      <c r="T2291" s="19"/>
      <c r="U2291" s="19"/>
      <c r="V2291" s="39"/>
      <c r="W2291" s="40"/>
      <c r="X2291" s="19"/>
      <c r="Y2291" s="19"/>
      <c r="Z2291" s="39"/>
      <c r="AA2291" s="40"/>
      <c r="AB2291" s="19"/>
      <c r="AC2291" s="19"/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1654</v>
      </c>
      <c r="B2292" s="37" t="s">
        <v>1430</v>
      </c>
      <c r="C2292" s="38" t="s">
        <v>1431</v>
      </c>
      <c r="D2292" s="24">
        <f t="shared" si="70"/>
        <v>67185.159999999989</v>
      </c>
      <c r="E2292" s="32">
        <f t="shared" si="71"/>
        <v>0</v>
      </c>
      <c r="F2292" s="28">
        <v>9597.8799999999992</v>
      </c>
      <c r="G2292" s="29">
        <v>0</v>
      </c>
      <c r="H2292" s="19">
        <v>9597.8799999999992</v>
      </c>
      <c r="I2292" s="19">
        <v>0</v>
      </c>
      <c r="J2292" s="39">
        <v>9597.8799999999992</v>
      </c>
      <c r="K2292" s="40">
        <v>0</v>
      </c>
      <c r="L2292" s="19">
        <v>9597.8799999999992</v>
      </c>
      <c r="M2292" s="19">
        <v>0</v>
      </c>
      <c r="N2292" s="39">
        <v>9597.8799999999992</v>
      </c>
      <c r="O2292" s="40">
        <v>0</v>
      </c>
      <c r="P2292" s="19">
        <v>9597.8799999999992</v>
      </c>
      <c r="Q2292" s="19">
        <v>0</v>
      </c>
      <c r="R2292" s="39">
        <v>9597.8799999999992</v>
      </c>
      <c r="S2292" s="40">
        <v>0</v>
      </c>
      <c r="T2292" s="19"/>
      <c r="U2292" s="19"/>
      <c r="V2292" s="39"/>
      <c r="W2292" s="40"/>
      <c r="X2292" s="19"/>
      <c r="Y2292" s="19"/>
      <c r="Z2292" s="39"/>
      <c r="AA2292" s="40"/>
      <c r="AB2292" s="19"/>
      <c r="AC2292" s="19"/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1654</v>
      </c>
      <c r="B2293" s="37" t="s">
        <v>1432</v>
      </c>
      <c r="C2293" s="38" t="s">
        <v>1433</v>
      </c>
      <c r="D2293" s="24">
        <f t="shared" si="70"/>
        <v>42433.72</v>
      </c>
      <c r="E2293" s="32">
        <f t="shared" si="71"/>
        <v>0</v>
      </c>
      <c r="F2293" s="28">
        <v>6061.96</v>
      </c>
      <c r="G2293" s="29">
        <v>0</v>
      </c>
      <c r="H2293" s="19">
        <v>6061.96</v>
      </c>
      <c r="I2293" s="19">
        <v>0</v>
      </c>
      <c r="J2293" s="39">
        <v>6061.96</v>
      </c>
      <c r="K2293" s="40">
        <v>0</v>
      </c>
      <c r="L2293" s="19">
        <v>6061.96</v>
      </c>
      <c r="M2293" s="19">
        <v>0</v>
      </c>
      <c r="N2293" s="39">
        <v>6061.96</v>
      </c>
      <c r="O2293" s="40">
        <v>0</v>
      </c>
      <c r="P2293" s="19">
        <v>6061.96</v>
      </c>
      <c r="Q2293" s="19">
        <v>0</v>
      </c>
      <c r="R2293" s="39">
        <v>6061.96</v>
      </c>
      <c r="S2293" s="40">
        <v>0</v>
      </c>
      <c r="T2293" s="19"/>
      <c r="U2293" s="19"/>
      <c r="V2293" s="39"/>
      <c r="W2293" s="40"/>
      <c r="X2293" s="19"/>
      <c r="Y2293" s="19"/>
      <c r="Z2293" s="39"/>
      <c r="AA2293" s="40"/>
      <c r="AB2293" s="19"/>
      <c r="AC2293" s="19"/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1654</v>
      </c>
      <c r="B2294" s="37" t="s">
        <v>1434</v>
      </c>
      <c r="C2294" s="38" t="s">
        <v>1435</v>
      </c>
      <c r="D2294" s="24">
        <f t="shared" si="70"/>
        <v>0</v>
      </c>
      <c r="E2294" s="32">
        <f t="shared" si="71"/>
        <v>0</v>
      </c>
      <c r="F2294" s="28"/>
      <c r="G2294" s="29"/>
      <c r="H2294" s="19"/>
      <c r="I2294" s="19"/>
      <c r="J2294" s="39"/>
      <c r="K2294" s="40"/>
      <c r="L2294" s="19"/>
      <c r="M2294" s="19"/>
      <c r="N2294" s="39"/>
      <c r="O2294" s="40"/>
      <c r="P2294" s="19"/>
      <c r="Q2294" s="19"/>
      <c r="R2294" s="39"/>
      <c r="S2294" s="40"/>
      <c r="T2294" s="19"/>
      <c r="U2294" s="19"/>
      <c r="V2294" s="39"/>
      <c r="W2294" s="40"/>
      <c r="X2294" s="19"/>
      <c r="Y2294" s="19"/>
      <c r="Z2294" s="39"/>
      <c r="AA2294" s="40"/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1654</v>
      </c>
      <c r="B2295" s="37" t="s">
        <v>1436</v>
      </c>
      <c r="C2295" s="38" t="s">
        <v>1437</v>
      </c>
      <c r="D2295" s="24">
        <f t="shared" si="70"/>
        <v>1440923.37</v>
      </c>
      <c r="E2295" s="32">
        <f t="shared" si="71"/>
        <v>0</v>
      </c>
      <c r="F2295" s="28">
        <v>234028.27</v>
      </c>
      <c r="G2295" s="29">
        <v>0</v>
      </c>
      <c r="H2295" s="19">
        <v>227202.02</v>
      </c>
      <c r="I2295" s="19">
        <v>0</v>
      </c>
      <c r="J2295" s="39">
        <v>209094.35</v>
      </c>
      <c r="K2295" s="40">
        <v>0</v>
      </c>
      <c r="L2295" s="19">
        <v>198360.02</v>
      </c>
      <c r="M2295" s="19">
        <v>0</v>
      </c>
      <c r="N2295" s="39">
        <v>197990.35</v>
      </c>
      <c r="O2295" s="40">
        <v>0</v>
      </c>
      <c r="P2295" s="19">
        <v>195588.35</v>
      </c>
      <c r="Q2295" s="19">
        <v>0</v>
      </c>
      <c r="R2295" s="39">
        <v>178660.01</v>
      </c>
      <c r="S2295" s="40">
        <v>0</v>
      </c>
      <c r="T2295" s="19"/>
      <c r="U2295" s="19"/>
      <c r="V2295" s="39"/>
      <c r="W2295" s="40"/>
      <c r="X2295" s="19"/>
      <c r="Y2295" s="19"/>
      <c r="Z2295" s="39"/>
      <c r="AA2295" s="40"/>
      <c r="AB2295" s="19"/>
      <c r="AC2295" s="19"/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1654</v>
      </c>
      <c r="B2296" s="37" t="s">
        <v>1438</v>
      </c>
      <c r="C2296" s="38" t="s">
        <v>1439</v>
      </c>
      <c r="D2296" s="24">
        <f t="shared" si="70"/>
        <v>189225.01999999996</v>
      </c>
      <c r="E2296" s="32">
        <f t="shared" si="71"/>
        <v>0</v>
      </c>
      <c r="F2296" s="28">
        <v>26708.86</v>
      </c>
      <c r="G2296" s="29">
        <v>0</v>
      </c>
      <c r="H2296" s="19">
        <v>26708.86</v>
      </c>
      <c r="I2296" s="19">
        <v>0</v>
      </c>
      <c r="J2296" s="39">
        <v>26708.86</v>
      </c>
      <c r="K2296" s="40">
        <v>0</v>
      </c>
      <c r="L2296" s="19">
        <v>26708.86</v>
      </c>
      <c r="M2296" s="19">
        <v>0</v>
      </c>
      <c r="N2296" s="39">
        <v>26708.86</v>
      </c>
      <c r="O2296" s="40">
        <v>0</v>
      </c>
      <c r="P2296" s="19">
        <v>26708.86</v>
      </c>
      <c r="Q2296" s="19">
        <v>0</v>
      </c>
      <c r="R2296" s="39">
        <v>28971.86</v>
      </c>
      <c r="S2296" s="40">
        <v>0</v>
      </c>
      <c r="T2296" s="19"/>
      <c r="U2296" s="19"/>
      <c r="V2296" s="39"/>
      <c r="W2296" s="40"/>
      <c r="X2296" s="19"/>
      <c r="Y2296" s="19"/>
      <c r="Z2296" s="39"/>
      <c r="AA2296" s="40"/>
      <c r="AB2296" s="19"/>
      <c r="AC2296" s="19"/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1654</v>
      </c>
      <c r="B2297" s="37" t="s">
        <v>1440</v>
      </c>
      <c r="C2297" s="38" t="s">
        <v>1441</v>
      </c>
      <c r="D2297" s="24">
        <f t="shared" si="70"/>
        <v>185267.66999999998</v>
      </c>
      <c r="E2297" s="32">
        <f t="shared" si="71"/>
        <v>0</v>
      </c>
      <c r="F2297" s="28">
        <v>26708.17</v>
      </c>
      <c r="G2297" s="29">
        <v>0</v>
      </c>
      <c r="H2297" s="19">
        <v>26551.75</v>
      </c>
      <c r="I2297" s="19">
        <v>0</v>
      </c>
      <c r="J2297" s="39">
        <v>26551.75</v>
      </c>
      <c r="K2297" s="40">
        <v>0</v>
      </c>
      <c r="L2297" s="19">
        <v>26551.75</v>
      </c>
      <c r="M2297" s="19">
        <v>0</v>
      </c>
      <c r="N2297" s="39">
        <v>26550.75</v>
      </c>
      <c r="O2297" s="40">
        <v>0</v>
      </c>
      <c r="P2297" s="19">
        <v>26176.75</v>
      </c>
      <c r="Q2297" s="19">
        <v>0</v>
      </c>
      <c r="R2297" s="39">
        <v>26176.75</v>
      </c>
      <c r="S2297" s="40">
        <v>0</v>
      </c>
      <c r="T2297" s="19"/>
      <c r="U2297" s="19"/>
      <c r="V2297" s="39"/>
      <c r="W2297" s="40"/>
      <c r="X2297" s="19"/>
      <c r="Y2297" s="19"/>
      <c r="Z2297" s="39"/>
      <c r="AA2297" s="40"/>
      <c r="AB2297" s="19"/>
      <c r="AC2297" s="19"/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1654</v>
      </c>
      <c r="B2298" s="37" t="s">
        <v>1442</v>
      </c>
      <c r="C2298" s="38" t="s">
        <v>1443</v>
      </c>
      <c r="D2298" s="24">
        <f t="shared" si="70"/>
        <v>0</v>
      </c>
      <c r="E2298" s="32">
        <f t="shared" si="71"/>
        <v>0</v>
      </c>
      <c r="F2298" s="28"/>
      <c r="G2298" s="29"/>
      <c r="H2298" s="19"/>
      <c r="I2298" s="19"/>
      <c r="J2298" s="39"/>
      <c r="K2298" s="40"/>
      <c r="L2298" s="19"/>
      <c r="M2298" s="19"/>
      <c r="N2298" s="39"/>
      <c r="O2298" s="40"/>
      <c r="P2298" s="19"/>
      <c r="Q2298" s="19"/>
      <c r="R2298" s="39"/>
      <c r="S2298" s="40"/>
      <c r="T2298" s="19"/>
      <c r="U2298" s="19"/>
      <c r="V2298" s="39"/>
      <c r="W2298" s="40"/>
      <c r="X2298" s="19"/>
      <c r="Y2298" s="19"/>
      <c r="Z2298" s="39"/>
      <c r="AA2298" s="40"/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1654</v>
      </c>
      <c r="B2299" s="37" t="s">
        <v>1444</v>
      </c>
      <c r="C2299" s="38" t="s">
        <v>1445</v>
      </c>
      <c r="D2299" s="24">
        <f t="shared" si="70"/>
        <v>41208.33</v>
      </c>
      <c r="E2299" s="32">
        <f t="shared" si="71"/>
        <v>0</v>
      </c>
      <c r="F2299" s="30">
        <v>1125</v>
      </c>
      <c r="G2299" s="31">
        <v>0</v>
      </c>
      <c r="H2299" s="22">
        <v>1125</v>
      </c>
      <c r="I2299" s="22">
        <v>0</v>
      </c>
      <c r="J2299" s="41">
        <v>1125</v>
      </c>
      <c r="K2299" s="42">
        <v>0</v>
      </c>
      <c r="L2299" s="22">
        <v>1125</v>
      </c>
      <c r="M2299" s="22">
        <v>0</v>
      </c>
      <c r="N2299" s="41">
        <v>1125</v>
      </c>
      <c r="O2299" s="42">
        <v>0</v>
      </c>
      <c r="P2299" s="19">
        <v>1125</v>
      </c>
      <c r="Q2299" s="19">
        <v>0</v>
      </c>
      <c r="R2299" s="41">
        <v>34458.33</v>
      </c>
      <c r="S2299" s="42">
        <v>0</v>
      </c>
      <c r="T2299" s="22"/>
      <c r="U2299" s="22"/>
      <c r="V2299" s="41"/>
      <c r="W2299" s="42"/>
      <c r="X2299" s="22"/>
      <c r="Y2299" s="22"/>
      <c r="Z2299" s="41"/>
      <c r="AA2299" s="42"/>
      <c r="AB2299" s="22"/>
      <c r="AC2299" s="22"/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1654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1654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1654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1654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1654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1654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1654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1654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1654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1654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1654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1654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1654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1654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1654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1654</v>
      </c>
      <c r="B2315" s="37" t="s">
        <v>1476</v>
      </c>
      <c r="C2315" s="38" t="s">
        <v>1477</v>
      </c>
      <c r="D2315" s="24">
        <f t="shared" si="72"/>
        <v>1224</v>
      </c>
      <c r="E2315" s="32">
        <f t="shared" si="73"/>
        <v>0</v>
      </c>
      <c r="F2315" s="30">
        <v>362</v>
      </c>
      <c r="G2315" s="31">
        <v>0</v>
      </c>
      <c r="H2315" s="22">
        <v>101</v>
      </c>
      <c r="I2315" s="22">
        <v>0</v>
      </c>
      <c r="J2315" s="41">
        <v>0</v>
      </c>
      <c r="K2315" s="42">
        <v>0</v>
      </c>
      <c r="L2315" s="22">
        <v>0</v>
      </c>
      <c r="M2315" s="22">
        <v>0</v>
      </c>
      <c r="N2315" s="41">
        <v>0</v>
      </c>
      <c r="O2315" s="42">
        <v>0</v>
      </c>
      <c r="P2315" s="22">
        <v>0</v>
      </c>
      <c r="Q2315" s="22">
        <v>0</v>
      </c>
      <c r="R2315" s="41">
        <v>761</v>
      </c>
      <c r="S2315" s="42">
        <v>0</v>
      </c>
      <c r="T2315" s="22"/>
      <c r="U2315" s="22"/>
      <c r="V2315" s="41"/>
      <c r="W2315" s="42"/>
      <c r="X2315" s="22"/>
      <c r="Y2315" s="22"/>
      <c r="Z2315" s="41"/>
      <c r="AA2315" s="42"/>
      <c r="AB2315" s="22"/>
      <c r="AC2315" s="22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1654</v>
      </c>
      <c r="B2316" s="37" t="s">
        <v>1478</v>
      </c>
      <c r="C2316" s="38" t="s">
        <v>1479</v>
      </c>
      <c r="D2316" s="24">
        <f t="shared" si="72"/>
        <v>5505</v>
      </c>
      <c r="E2316" s="32">
        <f t="shared" si="73"/>
        <v>0</v>
      </c>
      <c r="F2316" s="30">
        <v>3916</v>
      </c>
      <c r="G2316" s="31">
        <v>0</v>
      </c>
      <c r="H2316" s="22">
        <v>0</v>
      </c>
      <c r="I2316" s="22">
        <v>0</v>
      </c>
      <c r="J2316" s="41">
        <v>1589</v>
      </c>
      <c r="K2316" s="42">
        <v>0</v>
      </c>
      <c r="L2316" s="22">
        <v>0</v>
      </c>
      <c r="M2316" s="22">
        <v>0</v>
      </c>
      <c r="N2316" s="41">
        <v>0</v>
      </c>
      <c r="O2316" s="42">
        <v>0</v>
      </c>
      <c r="P2316" s="22">
        <v>0</v>
      </c>
      <c r="Q2316" s="22">
        <v>0</v>
      </c>
      <c r="R2316" s="41">
        <v>0</v>
      </c>
      <c r="S2316" s="42">
        <v>0</v>
      </c>
      <c r="T2316" s="22"/>
      <c r="U2316" s="22"/>
      <c r="V2316" s="41"/>
      <c r="W2316" s="42"/>
      <c r="X2316" s="22"/>
      <c r="Y2316" s="22"/>
      <c r="Z2316" s="41"/>
      <c r="AA2316" s="42"/>
      <c r="AB2316" s="22"/>
      <c r="AC2316" s="22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1654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1654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1654</v>
      </c>
      <c r="B2319" s="37" t="s">
        <v>1484</v>
      </c>
      <c r="C2319" s="38" t="s">
        <v>1485</v>
      </c>
      <c r="D2319" s="24">
        <f t="shared" si="72"/>
        <v>1524516.2999999998</v>
      </c>
      <c r="E2319" s="32">
        <f t="shared" si="73"/>
        <v>1296642.6499999999</v>
      </c>
      <c r="F2319" s="28">
        <v>221822.15</v>
      </c>
      <c r="G2319" s="29">
        <v>0</v>
      </c>
      <c r="H2319" s="19">
        <v>235394.8</v>
      </c>
      <c r="I2319" s="19">
        <v>221822.15</v>
      </c>
      <c r="J2319" s="39">
        <v>184180.3</v>
      </c>
      <c r="K2319" s="40">
        <v>235394.8</v>
      </c>
      <c r="L2319" s="19">
        <v>209784.7</v>
      </c>
      <c r="M2319" s="19">
        <v>184180.3</v>
      </c>
      <c r="N2319" s="39">
        <v>221560.9</v>
      </c>
      <c r="O2319" s="40">
        <v>209784.7</v>
      </c>
      <c r="P2319" s="22">
        <v>223899.8</v>
      </c>
      <c r="Q2319" s="22">
        <v>221560.9</v>
      </c>
      <c r="R2319" s="39">
        <v>227873.65</v>
      </c>
      <c r="S2319" s="40">
        <v>223899.8</v>
      </c>
      <c r="T2319" s="19"/>
      <c r="U2319" s="19"/>
      <c r="V2319" s="39"/>
      <c r="W2319" s="40"/>
      <c r="X2319" s="19"/>
      <c r="Y2319" s="19"/>
      <c r="Z2319" s="39"/>
      <c r="AA2319" s="40"/>
      <c r="AB2319" s="19"/>
      <c r="AC2319" s="19"/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1654</v>
      </c>
      <c r="B2320" s="37" t="s">
        <v>1486</v>
      </c>
      <c r="C2320" s="38" t="s">
        <v>1487</v>
      </c>
      <c r="D2320" s="24">
        <f t="shared" si="72"/>
        <v>489924.5</v>
      </c>
      <c r="E2320" s="32">
        <f t="shared" si="73"/>
        <v>401908.9</v>
      </c>
      <c r="F2320" s="28">
        <v>41686.949999999997</v>
      </c>
      <c r="G2320" s="29">
        <v>0</v>
      </c>
      <c r="H2320" s="19">
        <v>56289.4</v>
      </c>
      <c r="I2320" s="19">
        <v>41686.949999999997</v>
      </c>
      <c r="J2320" s="39">
        <v>56289.4</v>
      </c>
      <c r="K2320" s="40">
        <v>56289.4</v>
      </c>
      <c r="L2320" s="19">
        <v>71611.95</v>
      </c>
      <c r="M2320" s="19">
        <v>56289.4</v>
      </c>
      <c r="N2320" s="39">
        <v>88015.6</v>
      </c>
      <c r="O2320" s="40">
        <v>71611.95</v>
      </c>
      <c r="P2320" s="19">
        <v>88015.6</v>
      </c>
      <c r="Q2320" s="19">
        <v>88015.6</v>
      </c>
      <c r="R2320" s="39">
        <v>88015.6</v>
      </c>
      <c r="S2320" s="40">
        <v>88015.6</v>
      </c>
      <c r="T2320" s="19"/>
      <c r="U2320" s="19"/>
      <c r="V2320" s="39"/>
      <c r="W2320" s="40"/>
      <c r="X2320" s="19"/>
      <c r="Y2320" s="19"/>
      <c r="Z2320" s="39"/>
      <c r="AA2320" s="40"/>
      <c r="AB2320" s="19"/>
      <c r="AC2320" s="19"/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1654</v>
      </c>
      <c r="B2321" s="37" t="s">
        <v>1488</v>
      </c>
      <c r="C2321" s="38" t="s">
        <v>1489</v>
      </c>
      <c r="D2321" s="24">
        <f t="shared" si="72"/>
        <v>0</v>
      </c>
      <c r="E2321" s="32">
        <f t="shared" si="73"/>
        <v>0</v>
      </c>
      <c r="F2321" s="28"/>
      <c r="G2321" s="29"/>
      <c r="H2321" s="19"/>
      <c r="I2321" s="19"/>
      <c r="J2321" s="39"/>
      <c r="K2321" s="40"/>
      <c r="L2321" s="19"/>
      <c r="M2321" s="19"/>
      <c r="N2321" s="39"/>
      <c r="O2321" s="40"/>
      <c r="P2321" s="19"/>
      <c r="Q2321" s="19"/>
      <c r="R2321" s="39"/>
      <c r="S2321" s="40"/>
      <c r="T2321" s="19"/>
      <c r="U2321" s="19"/>
      <c r="V2321" s="39"/>
      <c r="W2321" s="40"/>
      <c r="X2321" s="19"/>
      <c r="Y2321" s="19"/>
      <c r="Z2321" s="39"/>
      <c r="AA2321" s="40"/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1654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1654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1654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1654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1654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1654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1654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1654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1654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1654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1654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1654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1654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1654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1654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1654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1654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1654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1654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1654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1654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1654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1654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1654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1654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1654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1654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1654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1654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1654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1654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1654</v>
      </c>
      <c r="B2353" s="37" t="s">
        <v>1552</v>
      </c>
      <c r="C2353" s="38" t="s">
        <v>1553</v>
      </c>
      <c r="D2353" s="24">
        <f t="shared" si="72"/>
        <v>7200</v>
      </c>
      <c r="E2353" s="32">
        <f t="shared" si="73"/>
        <v>0</v>
      </c>
      <c r="F2353" s="30">
        <v>7200</v>
      </c>
      <c r="G2353" s="31">
        <v>0</v>
      </c>
      <c r="H2353" s="22">
        <v>0</v>
      </c>
      <c r="I2353" s="22">
        <v>0</v>
      </c>
      <c r="J2353" s="41">
        <v>0</v>
      </c>
      <c r="K2353" s="42">
        <v>0</v>
      </c>
      <c r="L2353" s="22">
        <v>0</v>
      </c>
      <c r="M2353" s="22">
        <v>0</v>
      </c>
      <c r="N2353" s="41">
        <v>0</v>
      </c>
      <c r="O2353" s="42">
        <v>0</v>
      </c>
      <c r="P2353" s="22">
        <v>0</v>
      </c>
      <c r="Q2353" s="22">
        <v>0</v>
      </c>
      <c r="R2353" s="41">
        <v>0</v>
      </c>
      <c r="S2353" s="42">
        <v>0</v>
      </c>
      <c r="T2353" s="22"/>
      <c r="U2353" s="22"/>
      <c r="V2353" s="41"/>
      <c r="W2353" s="42"/>
      <c r="X2353" s="22"/>
      <c r="Y2353" s="22"/>
      <c r="Z2353" s="41"/>
      <c r="AA2353" s="42"/>
      <c r="AB2353" s="22"/>
      <c r="AC2353" s="22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1654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1654</v>
      </c>
      <c r="B2355" s="37" t="s">
        <v>1556</v>
      </c>
      <c r="C2355" s="38" t="s">
        <v>1557</v>
      </c>
      <c r="D2355" s="24">
        <f t="shared" si="72"/>
        <v>0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/>
      <c r="O2355" s="42"/>
      <c r="P2355" s="22"/>
      <c r="Q2355" s="22"/>
      <c r="R2355" s="41"/>
      <c r="S2355" s="42"/>
      <c r="T2355" s="22"/>
      <c r="U2355" s="22"/>
      <c r="V2355" s="41"/>
      <c r="W2355" s="42"/>
      <c r="X2355" s="22"/>
      <c r="Y2355" s="22"/>
      <c r="Z2355" s="41"/>
      <c r="AA2355" s="42"/>
      <c r="AB2355" s="22"/>
      <c r="AC2355" s="22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1654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1654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1654</v>
      </c>
      <c r="B2358" s="37" t="s">
        <v>1562</v>
      </c>
      <c r="C2358" s="38" t="s">
        <v>1563</v>
      </c>
      <c r="D2358" s="24">
        <f t="shared" si="72"/>
        <v>0</v>
      </c>
      <c r="E2358" s="32">
        <f t="shared" si="73"/>
        <v>0</v>
      </c>
      <c r="F2358" s="30"/>
      <c r="G2358" s="31"/>
      <c r="H2358" s="22"/>
      <c r="I2358" s="22"/>
      <c r="J2358" s="41"/>
      <c r="K2358" s="42"/>
      <c r="L2358" s="22"/>
      <c r="M2358" s="22"/>
      <c r="N2358" s="41"/>
      <c r="O2358" s="42"/>
      <c r="P2358" s="22"/>
      <c r="Q2358" s="22"/>
      <c r="R2358" s="41"/>
      <c r="S2358" s="42"/>
      <c r="T2358" s="22"/>
      <c r="U2358" s="22"/>
      <c r="V2358" s="41"/>
      <c r="W2358" s="42"/>
      <c r="X2358" s="22"/>
      <c r="Y2358" s="22"/>
      <c r="Z2358" s="41"/>
      <c r="AA2358" s="42"/>
      <c r="AB2358" s="22"/>
      <c r="AC2358" s="22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1654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1654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1654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1654</v>
      </c>
      <c r="B2362" s="37" t="s">
        <v>1570</v>
      </c>
      <c r="C2362" s="38" t="s">
        <v>1571</v>
      </c>
      <c r="D2362" s="24">
        <f t="shared" si="72"/>
        <v>0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/>
      <c r="O2362" s="42"/>
      <c r="P2362" s="22"/>
      <c r="Q2362" s="22"/>
      <c r="R2362" s="41"/>
      <c r="S2362" s="42"/>
      <c r="T2362" s="22"/>
      <c r="U2362" s="22"/>
      <c r="V2362" s="41"/>
      <c r="W2362" s="42"/>
      <c r="X2362" s="22"/>
      <c r="Y2362" s="22"/>
      <c r="Z2362" s="41"/>
      <c r="AA2362" s="42"/>
      <c r="AB2362" s="22"/>
      <c r="AC2362" s="22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1654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1650</v>
      </c>
      <c r="B2364" s="37" t="s">
        <v>5</v>
      </c>
      <c r="C2364" s="38" t="s">
        <v>6</v>
      </c>
      <c r="D2364" s="24">
        <f t="shared" si="72"/>
        <v>3454920</v>
      </c>
      <c r="E2364" s="32">
        <f t="shared" si="73"/>
        <v>3454921</v>
      </c>
      <c r="F2364" s="28">
        <v>604109</v>
      </c>
      <c r="G2364" s="29">
        <v>604110</v>
      </c>
      <c r="H2364" s="19">
        <v>479561</v>
      </c>
      <c r="I2364" s="19">
        <v>479561</v>
      </c>
      <c r="J2364" s="39">
        <v>498238</v>
      </c>
      <c r="K2364" s="40">
        <v>498238</v>
      </c>
      <c r="L2364" s="19">
        <v>626445</v>
      </c>
      <c r="M2364" s="19">
        <v>626445</v>
      </c>
      <c r="N2364" s="39">
        <v>506597</v>
      </c>
      <c r="O2364" s="40">
        <v>506597</v>
      </c>
      <c r="P2364" s="22">
        <v>473249</v>
      </c>
      <c r="Q2364" s="22">
        <v>473249</v>
      </c>
      <c r="R2364" s="39">
        <v>266721</v>
      </c>
      <c r="S2364" s="40">
        <v>266721</v>
      </c>
      <c r="T2364" s="19"/>
      <c r="U2364" s="19"/>
      <c r="V2364" s="39"/>
      <c r="W2364" s="40"/>
      <c r="X2364" s="19"/>
      <c r="Y2364" s="19"/>
      <c r="Z2364" s="39"/>
      <c r="AA2364" s="40"/>
      <c r="AB2364" s="19"/>
      <c r="AC2364" s="19"/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1650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/>
      <c r="Q2365" s="19"/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1650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/>
      <c r="Q2366" s="22"/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1650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/>
      <c r="Q2367" s="22"/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1650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/>
      <c r="Q2368" s="22"/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1650</v>
      </c>
      <c r="B2369" s="37" t="s">
        <v>15</v>
      </c>
      <c r="C2369" s="38" t="s">
        <v>16</v>
      </c>
      <c r="D2369" s="24">
        <f t="shared" si="72"/>
        <v>0</v>
      </c>
      <c r="E2369" s="32">
        <f t="shared" si="73"/>
        <v>0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/>
      <c r="Q2369" s="22"/>
      <c r="R2369" s="41"/>
      <c r="S2369" s="42"/>
      <c r="T2369" s="22"/>
      <c r="U2369" s="22"/>
      <c r="V2369" s="41"/>
      <c r="W2369" s="42"/>
      <c r="X2369" s="22"/>
      <c r="Y2369" s="22"/>
      <c r="Z2369" s="41"/>
      <c r="AA2369" s="42"/>
      <c r="AB2369" s="22"/>
      <c r="AC2369" s="22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1650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/>
      <c r="Q2370" s="22"/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1650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/>
      <c r="Q2371" s="22"/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1650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758200</v>
      </c>
      <c r="E2372" s="32">
        <f t="shared" ref="E2372:E2435" si="75">G2372+I2372+K2372+M2372+O2372+Q2372+S2372+U2372+W2372+Y2372+AA2372+AC2372</f>
        <v>758200</v>
      </c>
      <c r="F2372" s="28"/>
      <c r="G2372" s="29"/>
      <c r="H2372" s="19"/>
      <c r="I2372" s="19"/>
      <c r="J2372" s="39"/>
      <c r="K2372" s="40"/>
      <c r="L2372" s="19">
        <v>758200</v>
      </c>
      <c r="M2372" s="19">
        <v>758200</v>
      </c>
      <c r="N2372" s="39"/>
      <c r="O2372" s="40"/>
      <c r="P2372" s="22"/>
      <c r="Q2372" s="22"/>
      <c r="R2372" s="39"/>
      <c r="S2372" s="40"/>
      <c r="T2372" s="19"/>
      <c r="U2372" s="19"/>
      <c r="V2372" s="39"/>
      <c r="W2372" s="40"/>
      <c r="X2372" s="19"/>
      <c r="Y2372" s="19"/>
      <c r="Z2372" s="39"/>
      <c r="AA2372" s="40"/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1650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/>
      <c r="Q2373" s="19"/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1650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/>
      <c r="Q2374" s="22"/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1650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/>
      <c r="Q2375" s="22"/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1650</v>
      </c>
      <c r="B2376" s="37" t="s">
        <v>29</v>
      </c>
      <c r="C2376" s="38" t="s">
        <v>30</v>
      </c>
      <c r="D2376" s="24">
        <f t="shared" si="74"/>
        <v>39269382.469999999</v>
      </c>
      <c r="E2376" s="32">
        <f t="shared" si="75"/>
        <v>39269382.469999999</v>
      </c>
      <c r="F2376" s="28">
        <v>5593842.1900000004</v>
      </c>
      <c r="G2376" s="29">
        <v>5593842.1900000004</v>
      </c>
      <c r="H2376" s="22">
        <v>17412568.260000002</v>
      </c>
      <c r="I2376" s="22">
        <v>17412568.260000002</v>
      </c>
      <c r="J2376" s="41">
        <v>16262972.02</v>
      </c>
      <c r="K2376" s="42">
        <v>16262972.02</v>
      </c>
      <c r="L2376" s="22"/>
      <c r="M2376" s="22"/>
      <c r="N2376" s="41"/>
      <c r="O2376" s="42"/>
      <c r="P2376" s="22"/>
      <c r="Q2376" s="22"/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1650</v>
      </c>
      <c r="B2377" s="37" t="s">
        <v>31</v>
      </c>
      <c r="C2377" s="38" t="s">
        <v>32</v>
      </c>
      <c r="D2377" s="24">
        <f t="shared" si="74"/>
        <v>6322003.8499999996</v>
      </c>
      <c r="E2377" s="32">
        <f t="shared" si="75"/>
        <v>6322003.8499999996</v>
      </c>
      <c r="F2377" s="28">
        <v>1275176</v>
      </c>
      <c r="G2377" s="29">
        <v>1275176</v>
      </c>
      <c r="H2377" s="22">
        <v>2550352</v>
      </c>
      <c r="I2377" s="22">
        <v>2550352</v>
      </c>
      <c r="J2377" s="41">
        <v>2496475.85</v>
      </c>
      <c r="K2377" s="42">
        <v>2496475.85</v>
      </c>
      <c r="L2377" s="22"/>
      <c r="M2377" s="22"/>
      <c r="N2377" s="41"/>
      <c r="O2377" s="42"/>
      <c r="P2377" s="22"/>
      <c r="Q2377" s="22"/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1650</v>
      </c>
      <c r="B2378" s="37" t="s">
        <v>33</v>
      </c>
      <c r="C2378" s="38" t="s">
        <v>34</v>
      </c>
      <c r="D2378" s="24">
        <f t="shared" si="74"/>
        <v>8855.14</v>
      </c>
      <c r="E2378" s="32">
        <f t="shared" si="75"/>
        <v>8855.14</v>
      </c>
      <c r="F2378" s="28">
        <v>8855.14</v>
      </c>
      <c r="G2378" s="29">
        <v>8855.14</v>
      </c>
      <c r="H2378" s="22"/>
      <c r="I2378" s="22"/>
      <c r="J2378" s="41"/>
      <c r="K2378" s="42"/>
      <c r="L2378" s="22"/>
      <c r="M2378" s="22"/>
      <c r="N2378" s="41"/>
      <c r="O2378" s="42"/>
      <c r="P2378" s="22"/>
      <c r="Q2378" s="22"/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1650</v>
      </c>
      <c r="B2379" s="37" t="s">
        <v>35</v>
      </c>
      <c r="C2379" s="38" t="s">
        <v>36</v>
      </c>
      <c r="D2379" s="24">
        <f t="shared" si="74"/>
        <v>1662306.1600000001</v>
      </c>
      <c r="E2379" s="32">
        <f t="shared" si="75"/>
        <v>1662306.1600000001</v>
      </c>
      <c r="F2379" s="28">
        <v>649000</v>
      </c>
      <c r="G2379" s="29">
        <v>649000</v>
      </c>
      <c r="H2379" s="22">
        <v>1013306.16</v>
      </c>
      <c r="I2379" s="22">
        <v>1013306.16</v>
      </c>
      <c r="J2379" s="41"/>
      <c r="K2379" s="42"/>
      <c r="L2379" s="22"/>
      <c r="M2379" s="22"/>
      <c r="N2379" s="41"/>
      <c r="O2379" s="42"/>
      <c r="P2379" s="22"/>
      <c r="Q2379" s="22"/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1650</v>
      </c>
      <c r="B2380" s="37" t="s">
        <v>37</v>
      </c>
      <c r="C2380" s="38" t="s">
        <v>38</v>
      </c>
      <c r="D2380" s="24">
        <f t="shared" si="74"/>
        <v>138605637.40000001</v>
      </c>
      <c r="E2380" s="32">
        <f t="shared" si="75"/>
        <v>121587433.31</v>
      </c>
      <c r="F2380" s="28">
        <v>39126958.619999997</v>
      </c>
      <c r="G2380" s="29">
        <v>9607136.6199999992</v>
      </c>
      <c r="H2380" s="19">
        <v>9096157.8399999999</v>
      </c>
      <c r="I2380" s="19">
        <v>17715144.149999999</v>
      </c>
      <c r="J2380" s="39">
        <v>12486539.16</v>
      </c>
      <c r="K2380" s="40">
        <v>21526773.149999999</v>
      </c>
      <c r="L2380" s="19">
        <v>7053150.5</v>
      </c>
      <c r="M2380" s="19">
        <v>11574799.07</v>
      </c>
      <c r="N2380" s="39">
        <v>25639746.800000001</v>
      </c>
      <c r="O2380" s="40">
        <v>20405084.510000002</v>
      </c>
      <c r="P2380" s="22">
        <v>29370107.210000001</v>
      </c>
      <c r="Q2380" s="22">
        <v>17718899.559999999</v>
      </c>
      <c r="R2380" s="39">
        <v>15832977.27</v>
      </c>
      <c r="S2380" s="40">
        <v>23039596.25</v>
      </c>
      <c r="T2380" s="19"/>
      <c r="U2380" s="19"/>
      <c r="V2380" s="39"/>
      <c r="W2380" s="40"/>
      <c r="X2380" s="19"/>
      <c r="Y2380" s="19"/>
      <c r="Z2380" s="39"/>
      <c r="AA2380" s="40"/>
      <c r="AB2380" s="19"/>
      <c r="AC2380" s="19"/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1650</v>
      </c>
      <c r="B2381" s="37" t="s">
        <v>39</v>
      </c>
      <c r="C2381" s="38" t="s">
        <v>40</v>
      </c>
      <c r="D2381" s="24">
        <f t="shared" si="74"/>
        <v>47721071.339999996</v>
      </c>
      <c r="E2381" s="32">
        <f t="shared" si="75"/>
        <v>37565439.519999996</v>
      </c>
      <c r="F2381" s="28">
        <v>33334599.079999998</v>
      </c>
      <c r="G2381" s="29">
        <v>21510061.719999999</v>
      </c>
      <c r="H2381" s="19">
        <v>3734.89</v>
      </c>
      <c r="I2381" s="19">
        <v>2954588.54</v>
      </c>
      <c r="J2381" s="39">
        <v>8960.56</v>
      </c>
      <c r="K2381" s="40">
        <v>3834848.63</v>
      </c>
      <c r="L2381" s="19">
        <v>189671.82</v>
      </c>
      <c r="M2381" s="19">
        <v>1660126.85</v>
      </c>
      <c r="N2381" s="39">
        <v>6432278.6900000004</v>
      </c>
      <c r="O2381" s="40">
        <v>1618214.06</v>
      </c>
      <c r="P2381" s="19">
        <v>7751826.2999999998</v>
      </c>
      <c r="Q2381" s="19">
        <v>3165947.26</v>
      </c>
      <c r="R2381" s="39">
        <v>0</v>
      </c>
      <c r="S2381" s="40">
        <v>2821652.46</v>
      </c>
      <c r="T2381" s="19"/>
      <c r="U2381" s="19"/>
      <c r="V2381" s="39"/>
      <c r="W2381" s="40"/>
      <c r="X2381" s="19"/>
      <c r="Y2381" s="19"/>
      <c r="Z2381" s="39"/>
      <c r="AA2381" s="40"/>
      <c r="AB2381" s="19"/>
      <c r="AC2381" s="19"/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1650</v>
      </c>
      <c r="B2382" s="37" t="s">
        <v>41</v>
      </c>
      <c r="C2382" s="38" t="s">
        <v>42</v>
      </c>
      <c r="D2382" s="24">
        <f t="shared" si="74"/>
        <v>3414708.3</v>
      </c>
      <c r="E2382" s="32">
        <f t="shared" si="75"/>
        <v>3006218.0999999996</v>
      </c>
      <c r="F2382" s="28">
        <v>0</v>
      </c>
      <c r="G2382" s="29">
        <v>0</v>
      </c>
      <c r="H2382" s="19">
        <v>399177</v>
      </c>
      <c r="I2382" s="19">
        <v>0</v>
      </c>
      <c r="J2382" s="39">
        <v>0</v>
      </c>
      <c r="K2382" s="40">
        <v>90686.8</v>
      </c>
      <c r="L2382" s="19">
        <v>200000</v>
      </c>
      <c r="M2382" s="19">
        <v>0</v>
      </c>
      <c r="N2382" s="39">
        <v>0</v>
      </c>
      <c r="O2382" s="40">
        <v>100000</v>
      </c>
      <c r="P2382" s="19">
        <v>2815531.3</v>
      </c>
      <c r="Q2382" s="19">
        <v>0</v>
      </c>
      <c r="R2382" s="39">
        <v>0</v>
      </c>
      <c r="S2382" s="40">
        <v>2815531.3</v>
      </c>
      <c r="T2382" s="19"/>
      <c r="U2382" s="19"/>
      <c r="V2382" s="39"/>
      <c r="W2382" s="40"/>
      <c r="X2382" s="19"/>
      <c r="Y2382" s="19"/>
      <c r="Z2382" s="39"/>
      <c r="AA2382" s="40"/>
      <c r="AB2382" s="19"/>
      <c r="AC2382" s="19"/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1650</v>
      </c>
      <c r="B2383" s="37" t="s">
        <v>43</v>
      </c>
      <c r="C2383" s="38" t="s">
        <v>44</v>
      </c>
      <c r="D2383" s="24">
        <f t="shared" si="74"/>
        <v>8344457.2599999998</v>
      </c>
      <c r="E2383" s="32">
        <f t="shared" si="75"/>
        <v>4928134.5600000005</v>
      </c>
      <c r="F2383" s="28">
        <v>0</v>
      </c>
      <c r="G2383" s="29">
        <v>649000</v>
      </c>
      <c r="H2383" s="22">
        <v>0</v>
      </c>
      <c r="I2383" s="22">
        <v>1013306.16</v>
      </c>
      <c r="J2383" s="41">
        <v>1326.54</v>
      </c>
      <c r="K2383" s="42">
        <v>424900</v>
      </c>
      <c r="L2383" s="22">
        <v>0</v>
      </c>
      <c r="M2383" s="22">
        <v>0</v>
      </c>
      <c r="N2383" s="41">
        <v>0</v>
      </c>
      <c r="O2383" s="42">
        <v>2120940</v>
      </c>
      <c r="P2383" s="19">
        <v>6299.42</v>
      </c>
      <c r="Q2383" s="19">
        <v>719988.4</v>
      </c>
      <c r="R2383" s="41">
        <v>8336831.2999999998</v>
      </c>
      <c r="S2383" s="42">
        <v>0</v>
      </c>
      <c r="T2383" s="22"/>
      <c r="U2383" s="22"/>
      <c r="V2383" s="41"/>
      <c r="W2383" s="42"/>
      <c r="X2383" s="22"/>
      <c r="Y2383" s="22"/>
      <c r="Z2383" s="41"/>
      <c r="AA2383" s="42"/>
      <c r="AB2383" s="22"/>
      <c r="AC2383" s="22"/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1650</v>
      </c>
      <c r="B2384" s="37" t="s">
        <v>45</v>
      </c>
      <c r="C2384" s="38" t="s">
        <v>46</v>
      </c>
      <c r="D2384" s="24">
        <f t="shared" si="74"/>
        <v>605117.9</v>
      </c>
      <c r="E2384" s="32">
        <f t="shared" si="75"/>
        <v>26505.14</v>
      </c>
      <c r="F2384" s="28">
        <v>7724</v>
      </c>
      <c r="G2384" s="29">
        <v>8855.14</v>
      </c>
      <c r="H2384" s="19">
        <v>0</v>
      </c>
      <c r="I2384" s="19">
        <v>0</v>
      </c>
      <c r="J2384" s="39">
        <v>23015.119999999999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118350</v>
      </c>
      <c r="Q2384" s="22">
        <v>0</v>
      </c>
      <c r="R2384" s="39">
        <v>456028.78</v>
      </c>
      <c r="S2384" s="40">
        <v>17650</v>
      </c>
      <c r="T2384" s="19"/>
      <c r="U2384" s="19"/>
      <c r="V2384" s="39"/>
      <c r="W2384" s="40"/>
      <c r="X2384" s="19"/>
      <c r="Y2384" s="19"/>
      <c r="Z2384" s="39"/>
      <c r="AA2384" s="40"/>
      <c r="AB2384" s="19"/>
      <c r="AC2384" s="19"/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1650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/>
      <c r="Q2385" s="19"/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1650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/>
      <c r="Q2386" s="22"/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1650</v>
      </c>
      <c r="B2387" s="37" t="s">
        <v>51</v>
      </c>
      <c r="C2387" s="38" t="s">
        <v>52</v>
      </c>
      <c r="D2387" s="24">
        <f t="shared" si="74"/>
        <v>1143295</v>
      </c>
      <c r="E2387" s="32">
        <f t="shared" si="75"/>
        <v>1143295</v>
      </c>
      <c r="F2387" s="28">
        <v>84600</v>
      </c>
      <c r="G2387" s="29">
        <v>63000</v>
      </c>
      <c r="H2387" s="19">
        <v>186000</v>
      </c>
      <c r="I2387" s="19">
        <v>129600</v>
      </c>
      <c r="J2387" s="39">
        <v>203990</v>
      </c>
      <c r="K2387" s="40">
        <v>100500</v>
      </c>
      <c r="L2387" s="19">
        <v>38020</v>
      </c>
      <c r="M2387" s="19">
        <v>186210</v>
      </c>
      <c r="N2387" s="39">
        <v>497225</v>
      </c>
      <c r="O2387" s="40">
        <v>103500</v>
      </c>
      <c r="P2387" s="22">
        <v>133460</v>
      </c>
      <c r="Q2387" s="22">
        <v>551485</v>
      </c>
      <c r="R2387" s="39">
        <v>0</v>
      </c>
      <c r="S2387" s="40">
        <v>9000</v>
      </c>
      <c r="T2387" s="19"/>
      <c r="U2387" s="19"/>
      <c r="V2387" s="39"/>
      <c r="W2387" s="40"/>
      <c r="X2387" s="19"/>
      <c r="Y2387" s="19"/>
      <c r="Z2387" s="39"/>
      <c r="AA2387" s="40"/>
      <c r="AB2387" s="19"/>
      <c r="AC2387" s="19"/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1650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/>
      <c r="Q2388" s="19"/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1650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/>
      <c r="Q2389" s="22"/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1650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/>
      <c r="Q2390" s="19"/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1650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/>
      <c r="Q2391" s="22"/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1650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/>
      <c r="Q2392" s="22"/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1650</v>
      </c>
      <c r="B2393" s="37" t="s">
        <v>63</v>
      </c>
      <c r="C2393" s="38" t="s">
        <v>64</v>
      </c>
      <c r="D2393" s="24">
        <f t="shared" si="74"/>
        <v>0</v>
      </c>
      <c r="E2393" s="32">
        <f t="shared" si="75"/>
        <v>8019338.3700000001</v>
      </c>
      <c r="F2393" s="28">
        <v>0</v>
      </c>
      <c r="G2393" s="29">
        <v>8019338.3700000001</v>
      </c>
      <c r="H2393" s="22"/>
      <c r="I2393" s="22"/>
      <c r="J2393" s="41"/>
      <c r="K2393" s="42"/>
      <c r="L2393" s="22"/>
      <c r="M2393" s="22"/>
      <c r="N2393" s="41"/>
      <c r="O2393" s="42"/>
      <c r="P2393" s="22"/>
      <c r="Q2393" s="22"/>
      <c r="R2393" s="41"/>
      <c r="S2393" s="42"/>
      <c r="T2393" s="22"/>
      <c r="U2393" s="22"/>
      <c r="V2393" s="41"/>
      <c r="W2393" s="42"/>
      <c r="X2393" s="22"/>
      <c r="Y2393" s="22"/>
      <c r="Z2393" s="41"/>
      <c r="AA2393" s="42"/>
      <c r="AB2393" s="22"/>
      <c r="AC2393" s="22"/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1650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613000.77</v>
      </c>
      <c r="F2394" s="28">
        <v>0</v>
      </c>
      <c r="G2394" s="29">
        <v>613000.77</v>
      </c>
      <c r="H2394" s="22"/>
      <c r="I2394" s="22"/>
      <c r="J2394" s="41"/>
      <c r="K2394" s="42"/>
      <c r="L2394" s="22"/>
      <c r="M2394" s="22"/>
      <c r="N2394" s="41"/>
      <c r="O2394" s="42"/>
      <c r="P2394" s="22"/>
      <c r="Q2394" s="22"/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/>
      <c r="AC2394" s="22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1650</v>
      </c>
      <c r="B2395" s="37" t="s">
        <v>67</v>
      </c>
      <c r="C2395" s="38" t="s">
        <v>68</v>
      </c>
      <c r="D2395" s="24">
        <f t="shared" si="74"/>
        <v>0</v>
      </c>
      <c r="E2395" s="32">
        <f t="shared" si="75"/>
        <v>0</v>
      </c>
      <c r="F2395" s="28"/>
      <c r="G2395" s="29"/>
      <c r="H2395" s="22"/>
      <c r="I2395" s="22"/>
      <c r="J2395" s="41"/>
      <c r="K2395" s="42"/>
      <c r="L2395" s="22"/>
      <c r="M2395" s="22"/>
      <c r="N2395" s="41"/>
      <c r="O2395" s="42"/>
      <c r="P2395" s="22"/>
      <c r="Q2395" s="22"/>
      <c r="R2395" s="41"/>
      <c r="S2395" s="42"/>
      <c r="T2395" s="22"/>
      <c r="U2395" s="22"/>
      <c r="V2395" s="41"/>
      <c r="W2395" s="42"/>
      <c r="X2395" s="22"/>
      <c r="Y2395" s="22"/>
      <c r="Z2395" s="41"/>
      <c r="AA2395" s="42"/>
      <c r="AB2395" s="22"/>
      <c r="AC2395" s="22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1650</v>
      </c>
      <c r="B2396" s="37" t="s">
        <v>69</v>
      </c>
      <c r="C2396" s="38" t="s">
        <v>70</v>
      </c>
      <c r="D2396" s="24">
        <f t="shared" si="74"/>
        <v>593193.85000000009</v>
      </c>
      <c r="E2396" s="32">
        <f t="shared" si="75"/>
        <v>571527.42999999993</v>
      </c>
      <c r="F2396" s="28">
        <v>133611.43</v>
      </c>
      <c r="G2396" s="29">
        <v>0</v>
      </c>
      <c r="H2396" s="19">
        <v>88844.47</v>
      </c>
      <c r="I2396" s="19">
        <v>113660.33</v>
      </c>
      <c r="J2396" s="39">
        <v>56857.22</v>
      </c>
      <c r="K2396" s="40">
        <v>2702.78</v>
      </c>
      <c r="L2396" s="19">
        <v>135927.12</v>
      </c>
      <c r="M2396" s="19">
        <v>299887.15999999997</v>
      </c>
      <c r="N2396" s="39">
        <v>59789.75</v>
      </c>
      <c r="O2396" s="40">
        <v>6990.08</v>
      </c>
      <c r="P2396" s="22">
        <v>72769.31</v>
      </c>
      <c r="Q2396" s="22">
        <v>107158.22</v>
      </c>
      <c r="R2396" s="39">
        <v>45394.55</v>
      </c>
      <c r="S2396" s="40">
        <v>41128.86</v>
      </c>
      <c r="T2396" s="19"/>
      <c r="U2396" s="19"/>
      <c r="V2396" s="39"/>
      <c r="W2396" s="40"/>
      <c r="X2396" s="19"/>
      <c r="Y2396" s="19"/>
      <c r="Z2396" s="39"/>
      <c r="AA2396" s="40"/>
      <c r="AB2396" s="19"/>
      <c r="AC2396" s="19"/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1650</v>
      </c>
      <c r="B2397" s="37" t="s">
        <v>71</v>
      </c>
      <c r="C2397" s="38" t="s">
        <v>72</v>
      </c>
      <c r="D2397" s="24">
        <f t="shared" si="74"/>
        <v>7948615.0999999996</v>
      </c>
      <c r="E2397" s="32">
        <f t="shared" si="75"/>
        <v>1308414.5900000001</v>
      </c>
      <c r="F2397" s="28">
        <v>8983.7999999999993</v>
      </c>
      <c r="G2397" s="29">
        <v>0</v>
      </c>
      <c r="H2397" s="19">
        <v>6010</v>
      </c>
      <c r="I2397" s="19">
        <v>790.8</v>
      </c>
      <c r="J2397" s="39">
        <v>7904963.5</v>
      </c>
      <c r="K2397" s="40">
        <v>0</v>
      </c>
      <c r="L2397" s="19">
        <v>11149.8</v>
      </c>
      <c r="M2397" s="19">
        <v>0</v>
      </c>
      <c r="N2397" s="39">
        <v>7059</v>
      </c>
      <c r="O2397" s="40">
        <v>1279613.79</v>
      </c>
      <c r="P2397" s="19">
        <v>6826</v>
      </c>
      <c r="Q2397" s="19">
        <v>28010</v>
      </c>
      <c r="R2397" s="39">
        <v>3623</v>
      </c>
      <c r="S2397" s="40">
        <v>0</v>
      </c>
      <c r="T2397" s="19"/>
      <c r="U2397" s="19"/>
      <c r="V2397" s="39"/>
      <c r="W2397" s="40"/>
      <c r="X2397" s="19"/>
      <c r="Y2397" s="19"/>
      <c r="Z2397" s="39"/>
      <c r="AA2397" s="40"/>
      <c r="AB2397" s="19"/>
      <c r="AC2397" s="19"/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1650</v>
      </c>
      <c r="B2398" s="37" t="s">
        <v>73</v>
      </c>
      <c r="C2398" s="38" t="s">
        <v>74</v>
      </c>
      <c r="D2398" s="24">
        <f t="shared" si="74"/>
        <v>5739389.4500000002</v>
      </c>
      <c r="E2398" s="32">
        <f t="shared" si="75"/>
        <v>5739389.4500000002</v>
      </c>
      <c r="F2398" s="28">
        <v>0</v>
      </c>
      <c r="G2398" s="29">
        <v>0</v>
      </c>
      <c r="H2398" s="19">
        <v>805800.29</v>
      </c>
      <c r="I2398" s="19">
        <v>805800.29</v>
      </c>
      <c r="J2398" s="39">
        <v>978318.79</v>
      </c>
      <c r="K2398" s="40">
        <v>978318.79</v>
      </c>
      <c r="L2398" s="19">
        <v>883312.21</v>
      </c>
      <c r="M2398" s="19">
        <v>883312.21</v>
      </c>
      <c r="N2398" s="39">
        <v>990411.17</v>
      </c>
      <c r="O2398" s="40">
        <v>990411.17</v>
      </c>
      <c r="P2398" s="19">
        <v>1049396.78</v>
      </c>
      <c r="Q2398" s="19">
        <v>1049396.78</v>
      </c>
      <c r="R2398" s="39">
        <v>1032150.21</v>
      </c>
      <c r="S2398" s="40">
        <v>1032150.21</v>
      </c>
      <c r="T2398" s="19"/>
      <c r="U2398" s="19"/>
      <c r="V2398" s="39"/>
      <c r="W2398" s="40"/>
      <c r="X2398" s="19"/>
      <c r="Y2398" s="19"/>
      <c r="Z2398" s="39"/>
      <c r="AA2398" s="40"/>
      <c r="AB2398" s="19"/>
      <c r="AC2398" s="19"/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1650</v>
      </c>
      <c r="B2399" s="37" t="s">
        <v>75</v>
      </c>
      <c r="C2399" s="38" t="s">
        <v>76</v>
      </c>
      <c r="D2399" s="24">
        <f t="shared" si="74"/>
        <v>0</v>
      </c>
      <c r="E2399" s="32">
        <f t="shared" si="75"/>
        <v>0</v>
      </c>
      <c r="F2399" s="28"/>
      <c r="G2399" s="29"/>
      <c r="H2399" s="19"/>
      <c r="I2399" s="19"/>
      <c r="J2399" s="39"/>
      <c r="K2399" s="40"/>
      <c r="L2399" s="19"/>
      <c r="M2399" s="19"/>
      <c r="N2399" s="39"/>
      <c r="O2399" s="40"/>
      <c r="P2399" s="19"/>
      <c r="Q2399" s="19"/>
      <c r="R2399" s="39"/>
      <c r="S2399" s="40"/>
      <c r="T2399" s="19"/>
      <c r="U2399" s="19"/>
      <c r="V2399" s="39"/>
      <c r="W2399" s="40"/>
      <c r="X2399" s="19"/>
      <c r="Y2399" s="19"/>
      <c r="Z2399" s="39"/>
      <c r="AA2399" s="40"/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1650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/>
      <c r="Q2400" s="19"/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1650</v>
      </c>
      <c r="B2401" s="37" t="s">
        <v>79</v>
      </c>
      <c r="C2401" s="38" t="s">
        <v>80</v>
      </c>
      <c r="D2401" s="24">
        <f t="shared" si="74"/>
        <v>2263414.9</v>
      </c>
      <c r="E2401" s="32">
        <f t="shared" si="75"/>
        <v>2517750.7999999998</v>
      </c>
      <c r="F2401" s="28">
        <v>221812.65</v>
      </c>
      <c r="G2401" s="29">
        <v>248163.75</v>
      </c>
      <c r="H2401" s="19">
        <v>248163.75</v>
      </c>
      <c r="I2401" s="19">
        <v>279520.40000000002</v>
      </c>
      <c r="J2401" s="39">
        <v>279520.40000000002</v>
      </c>
      <c r="K2401" s="40">
        <v>324290.09999999998</v>
      </c>
      <c r="L2401" s="19">
        <v>324290.09999999998</v>
      </c>
      <c r="M2401" s="19">
        <v>360204.85</v>
      </c>
      <c r="N2401" s="39">
        <v>360204.85</v>
      </c>
      <c r="O2401" s="40">
        <v>390529.8</v>
      </c>
      <c r="P2401" s="19">
        <v>390529.8</v>
      </c>
      <c r="Q2401" s="19">
        <v>438893.35</v>
      </c>
      <c r="R2401" s="39">
        <v>438893.35</v>
      </c>
      <c r="S2401" s="40">
        <v>476148.55</v>
      </c>
      <c r="T2401" s="19"/>
      <c r="U2401" s="19"/>
      <c r="V2401" s="39"/>
      <c r="W2401" s="40"/>
      <c r="X2401" s="19"/>
      <c r="Y2401" s="19"/>
      <c r="Z2401" s="39"/>
      <c r="AA2401" s="40"/>
      <c r="AB2401" s="19"/>
      <c r="AC2401" s="19"/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1650</v>
      </c>
      <c r="B2402" s="37" t="s">
        <v>81</v>
      </c>
      <c r="C2402" s="38" t="s">
        <v>82</v>
      </c>
      <c r="D2402" s="24">
        <f t="shared" si="74"/>
        <v>1822260.55</v>
      </c>
      <c r="E2402" s="32">
        <f t="shared" si="75"/>
        <v>1778439.9000000001</v>
      </c>
      <c r="F2402" s="28">
        <v>302233</v>
      </c>
      <c r="G2402" s="29">
        <v>317333.25</v>
      </c>
      <c r="H2402" s="19">
        <v>317333.25</v>
      </c>
      <c r="I2402" s="19">
        <v>226555.05</v>
      </c>
      <c r="J2402" s="39">
        <v>226555.05</v>
      </c>
      <c r="K2402" s="40">
        <v>234761.15</v>
      </c>
      <c r="L2402" s="19">
        <v>234761.15</v>
      </c>
      <c r="M2402" s="19">
        <v>242704.1</v>
      </c>
      <c r="N2402" s="39">
        <v>242704.1</v>
      </c>
      <c r="O2402" s="40">
        <v>249782.55</v>
      </c>
      <c r="P2402" s="19">
        <v>249782.55</v>
      </c>
      <c r="Q2402" s="19">
        <v>248891.45</v>
      </c>
      <c r="R2402" s="39">
        <v>248891.45</v>
      </c>
      <c r="S2402" s="40">
        <v>258412.35</v>
      </c>
      <c r="T2402" s="19"/>
      <c r="U2402" s="19"/>
      <c r="V2402" s="39"/>
      <c r="W2402" s="40"/>
      <c r="X2402" s="19"/>
      <c r="Y2402" s="19"/>
      <c r="Z2402" s="39"/>
      <c r="AA2402" s="40"/>
      <c r="AB2402" s="19"/>
      <c r="AC2402" s="19"/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1650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/>
      <c r="Q2403" s="19"/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1650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/>
      <c r="Q2404" s="22"/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1650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/>
      <c r="G2405" s="29"/>
      <c r="H2405" s="19"/>
      <c r="I2405" s="19"/>
      <c r="J2405" s="39"/>
      <c r="K2405" s="40"/>
      <c r="L2405" s="19"/>
      <c r="M2405" s="19"/>
      <c r="N2405" s="39"/>
      <c r="O2405" s="40"/>
      <c r="P2405" s="22"/>
      <c r="Q2405" s="22"/>
      <c r="R2405" s="39"/>
      <c r="S2405" s="40"/>
      <c r="T2405" s="19"/>
      <c r="U2405" s="19"/>
      <c r="V2405" s="39"/>
      <c r="W2405" s="40"/>
      <c r="X2405" s="19"/>
      <c r="Y2405" s="19"/>
      <c r="Z2405" s="39"/>
      <c r="AA2405" s="40"/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1650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/>
      <c r="G2406" s="29"/>
      <c r="H2406" s="22"/>
      <c r="I2406" s="22"/>
      <c r="J2406" s="41"/>
      <c r="K2406" s="42"/>
      <c r="L2406" s="22"/>
      <c r="M2406" s="22"/>
      <c r="N2406" s="41"/>
      <c r="O2406" s="42"/>
      <c r="P2406" s="19"/>
      <c r="Q2406" s="19"/>
      <c r="R2406" s="41"/>
      <c r="S2406" s="42"/>
      <c r="T2406" s="22"/>
      <c r="U2406" s="22"/>
      <c r="V2406" s="41"/>
      <c r="W2406" s="42"/>
      <c r="X2406" s="22"/>
      <c r="Y2406" s="22"/>
      <c r="Z2406" s="41"/>
      <c r="AA2406" s="42"/>
      <c r="AB2406" s="22"/>
      <c r="AC2406" s="22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1650</v>
      </c>
      <c r="B2407" s="37" t="s">
        <v>91</v>
      </c>
      <c r="C2407" s="38" t="s">
        <v>92</v>
      </c>
      <c r="D2407" s="24">
        <f t="shared" si="74"/>
        <v>0</v>
      </c>
      <c r="E2407" s="32">
        <f t="shared" si="75"/>
        <v>15220</v>
      </c>
      <c r="F2407" s="28">
        <v>0</v>
      </c>
      <c r="G2407" s="29">
        <v>0</v>
      </c>
      <c r="H2407" s="22">
        <v>0</v>
      </c>
      <c r="I2407" s="22">
        <v>15220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>
        <v>0</v>
      </c>
      <c r="S2407" s="42">
        <v>0</v>
      </c>
      <c r="T2407" s="22"/>
      <c r="U2407" s="22"/>
      <c r="V2407" s="41"/>
      <c r="W2407" s="42"/>
      <c r="X2407" s="22"/>
      <c r="Y2407" s="22"/>
      <c r="Z2407" s="41"/>
      <c r="AA2407" s="42"/>
      <c r="AB2407" s="22"/>
      <c r="AC2407" s="22"/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1650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/>
      <c r="Q2408" s="22"/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1650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/>
      <c r="Q2409" s="19"/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1650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/>
      <c r="Q2410" s="19"/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1650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/>
      <c r="Q2411" s="22"/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1650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/>
      <c r="Q2412" s="22"/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1650</v>
      </c>
      <c r="B2413" s="37" t="s">
        <v>103</v>
      </c>
      <c r="C2413" s="38" t="s">
        <v>104</v>
      </c>
      <c r="D2413" s="24">
        <f t="shared" si="74"/>
        <v>50</v>
      </c>
      <c r="E2413" s="32">
        <f t="shared" si="75"/>
        <v>50</v>
      </c>
      <c r="F2413" s="28"/>
      <c r="G2413" s="29"/>
      <c r="H2413" s="22"/>
      <c r="I2413" s="22"/>
      <c r="J2413" s="41">
        <v>50</v>
      </c>
      <c r="K2413" s="42">
        <v>0</v>
      </c>
      <c r="L2413" s="22">
        <v>0</v>
      </c>
      <c r="M2413" s="22">
        <v>0</v>
      </c>
      <c r="N2413" s="41">
        <v>0</v>
      </c>
      <c r="O2413" s="42">
        <v>0</v>
      </c>
      <c r="P2413" s="22">
        <v>0</v>
      </c>
      <c r="Q2413" s="22">
        <v>0</v>
      </c>
      <c r="R2413" s="41">
        <v>0</v>
      </c>
      <c r="S2413" s="42">
        <v>50</v>
      </c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1650</v>
      </c>
      <c r="B2414" s="37" t="s">
        <v>105</v>
      </c>
      <c r="C2414" s="38" t="s">
        <v>106</v>
      </c>
      <c r="D2414" s="24">
        <f t="shared" si="74"/>
        <v>33380</v>
      </c>
      <c r="E2414" s="32">
        <f t="shared" si="75"/>
        <v>14504</v>
      </c>
      <c r="F2414" s="28">
        <v>0</v>
      </c>
      <c r="G2414" s="29">
        <v>0</v>
      </c>
      <c r="H2414" s="19">
        <v>6018</v>
      </c>
      <c r="I2414" s="19">
        <v>0</v>
      </c>
      <c r="J2414" s="39">
        <v>3414</v>
      </c>
      <c r="K2414" s="40">
        <v>0</v>
      </c>
      <c r="L2414" s="19">
        <v>0</v>
      </c>
      <c r="M2414" s="19">
        <v>5072</v>
      </c>
      <c r="N2414" s="39">
        <v>23948</v>
      </c>
      <c r="O2414" s="40">
        <v>6018</v>
      </c>
      <c r="P2414" s="22">
        <v>0</v>
      </c>
      <c r="Q2414" s="22">
        <v>0</v>
      </c>
      <c r="R2414" s="39">
        <v>0</v>
      </c>
      <c r="S2414" s="40">
        <v>3414</v>
      </c>
      <c r="T2414" s="19"/>
      <c r="U2414" s="19"/>
      <c r="V2414" s="39"/>
      <c r="W2414" s="40"/>
      <c r="X2414" s="19"/>
      <c r="Y2414" s="19"/>
      <c r="Z2414" s="39"/>
      <c r="AA2414" s="40"/>
      <c r="AB2414" s="19"/>
      <c r="AC2414" s="19"/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1650</v>
      </c>
      <c r="B2415" s="37" t="s">
        <v>107</v>
      </c>
      <c r="C2415" s="38" t="s">
        <v>108</v>
      </c>
      <c r="D2415" s="24">
        <f t="shared" si="74"/>
        <v>356270</v>
      </c>
      <c r="E2415" s="32">
        <f t="shared" si="75"/>
        <v>88548</v>
      </c>
      <c r="F2415" s="28">
        <v>39159</v>
      </c>
      <c r="G2415" s="29">
        <v>11421</v>
      </c>
      <c r="H2415" s="19">
        <v>46125</v>
      </c>
      <c r="I2415" s="19">
        <v>13118</v>
      </c>
      <c r="J2415" s="39">
        <v>64195</v>
      </c>
      <c r="K2415" s="40">
        <v>17069</v>
      </c>
      <c r="L2415" s="19">
        <v>51352</v>
      </c>
      <c r="M2415" s="19">
        <v>13547</v>
      </c>
      <c r="N2415" s="39">
        <v>43746</v>
      </c>
      <c r="O2415" s="40">
        <v>11825</v>
      </c>
      <c r="P2415" s="19">
        <v>61717</v>
      </c>
      <c r="Q2415" s="19">
        <v>10808</v>
      </c>
      <c r="R2415" s="39">
        <v>49976</v>
      </c>
      <c r="S2415" s="40">
        <v>10760</v>
      </c>
      <c r="T2415" s="19"/>
      <c r="U2415" s="19"/>
      <c r="V2415" s="39"/>
      <c r="W2415" s="40"/>
      <c r="X2415" s="19"/>
      <c r="Y2415" s="19"/>
      <c r="Z2415" s="39"/>
      <c r="AA2415" s="40"/>
      <c r="AB2415" s="19"/>
      <c r="AC2415" s="19"/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1650</v>
      </c>
      <c r="B2416" s="37" t="s">
        <v>109</v>
      </c>
      <c r="C2416" s="38" t="s">
        <v>110</v>
      </c>
      <c r="D2416" s="24">
        <f t="shared" si="74"/>
        <v>75485</v>
      </c>
      <c r="E2416" s="32">
        <f t="shared" si="75"/>
        <v>121612</v>
      </c>
      <c r="F2416" s="28">
        <v>15895</v>
      </c>
      <c r="G2416" s="29">
        <v>0</v>
      </c>
      <c r="H2416" s="19">
        <v>20594</v>
      </c>
      <c r="I2416" s="19">
        <v>116150</v>
      </c>
      <c r="J2416" s="39">
        <v>10910</v>
      </c>
      <c r="K2416" s="40">
        <v>2272</v>
      </c>
      <c r="L2416" s="19">
        <v>8361</v>
      </c>
      <c r="M2416" s="19">
        <v>0</v>
      </c>
      <c r="N2416" s="39">
        <v>7451</v>
      </c>
      <c r="O2416" s="40">
        <v>0</v>
      </c>
      <c r="P2416" s="19">
        <v>2252</v>
      </c>
      <c r="Q2416" s="19">
        <v>3190</v>
      </c>
      <c r="R2416" s="39">
        <v>10022</v>
      </c>
      <c r="S2416" s="40">
        <v>0</v>
      </c>
      <c r="T2416" s="19"/>
      <c r="U2416" s="19"/>
      <c r="V2416" s="39"/>
      <c r="W2416" s="40"/>
      <c r="X2416" s="19"/>
      <c r="Y2416" s="19"/>
      <c r="Z2416" s="39"/>
      <c r="AA2416" s="40"/>
      <c r="AB2416" s="19"/>
      <c r="AC2416" s="19"/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1650</v>
      </c>
      <c r="B2417" s="37" t="s">
        <v>111</v>
      </c>
      <c r="C2417" s="38" t="s">
        <v>112</v>
      </c>
      <c r="D2417" s="24">
        <f t="shared" si="74"/>
        <v>92500</v>
      </c>
      <c r="E2417" s="32">
        <f t="shared" si="75"/>
        <v>133200</v>
      </c>
      <c r="F2417" s="28">
        <v>12950</v>
      </c>
      <c r="G2417" s="29">
        <v>22200</v>
      </c>
      <c r="H2417" s="19">
        <v>22550</v>
      </c>
      <c r="I2417" s="19">
        <v>18500</v>
      </c>
      <c r="J2417" s="39">
        <v>21350</v>
      </c>
      <c r="K2417" s="40">
        <v>35500</v>
      </c>
      <c r="L2417" s="19">
        <v>9400</v>
      </c>
      <c r="M2417" s="19">
        <v>21350</v>
      </c>
      <c r="N2417" s="39">
        <v>13600</v>
      </c>
      <c r="O2417" s="40">
        <v>0</v>
      </c>
      <c r="P2417" s="19">
        <v>0</v>
      </c>
      <c r="Q2417" s="19">
        <v>9400</v>
      </c>
      <c r="R2417" s="39">
        <v>12650</v>
      </c>
      <c r="S2417" s="40">
        <v>26250</v>
      </c>
      <c r="T2417" s="19"/>
      <c r="U2417" s="19"/>
      <c r="V2417" s="39"/>
      <c r="W2417" s="40"/>
      <c r="X2417" s="19"/>
      <c r="Y2417" s="19"/>
      <c r="Z2417" s="39"/>
      <c r="AA2417" s="40"/>
      <c r="AB2417" s="19"/>
      <c r="AC2417" s="19"/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1650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/>
      <c r="Q2418" s="19"/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1650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/>
      <c r="Q2419" s="22"/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1650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/>
      <c r="Q2420" s="22"/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1650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/>
      <c r="Q2421" s="22"/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1650</v>
      </c>
      <c r="B2422" s="37" t="s">
        <v>121</v>
      </c>
      <c r="C2422" s="38" t="s">
        <v>122</v>
      </c>
      <c r="D2422" s="24">
        <f t="shared" si="74"/>
        <v>36129715</v>
      </c>
      <c r="E2422" s="32">
        <f t="shared" si="75"/>
        <v>36129715</v>
      </c>
      <c r="F2422" s="28">
        <v>5173472</v>
      </c>
      <c r="G2422" s="29">
        <v>5173472</v>
      </c>
      <c r="H2422" s="19">
        <v>4799014</v>
      </c>
      <c r="I2422" s="19">
        <v>4799014</v>
      </c>
      <c r="J2422" s="39">
        <v>4867118</v>
      </c>
      <c r="K2422" s="40">
        <v>4867118</v>
      </c>
      <c r="L2422" s="19">
        <v>5559649</v>
      </c>
      <c r="M2422" s="19">
        <v>5559649</v>
      </c>
      <c r="N2422" s="39">
        <v>5516029</v>
      </c>
      <c r="O2422" s="40">
        <v>5516029</v>
      </c>
      <c r="P2422" s="22">
        <v>6591076</v>
      </c>
      <c r="Q2422" s="22">
        <v>6591076</v>
      </c>
      <c r="R2422" s="39">
        <v>3623357</v>
      </c>
      <c r="S2422" s="40">
        <v>3623357</v>
      </c>
      <c r="T2422" s="19"/>
      <c r="U2422" s="19"/>
      <c r="V2422" s="39"/>
      <c r="W2422" s="40"/>
      <c r="X2422" s="19"/>
      <c r="Y2422" s="19"/>
      <c r="Z2422" s="39"/>
      <c r="AA2422" s="40"/>
      <c r="AB2422" s="19"/>
      <c r="AC2422" s="19"/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1650</v>
      </c>
      <c r="B2423" s="37" t="s">
        <v>123</v>
      </c>
      <c r="C2423" s="38" t="s">
        <v>124</v>
      </c>
      <c r="D2423" s="24">
        <f t="shared" si="74"/>
        <v>22763028.84</v>
      </c>
      <c r="E2423" s="32">
        <f t="shared" si="75"/>
        <v>21479201.84</v>
      </c>
      <c r="F2423" s="28">
        <v>3599057</v>
      </c>
      <c r="G2423" s="29">
        <v>0</v>
      </c>
      <c r="H2423" s="19">
        <v>3594901</v>
      </c>
      <c r="I2423" s="19">
        <v>3366206</v>
      </c>
      <c r="J2423" s="39">
        <v>3464761.84</v>
      </c>
      <c r="K2423" s="40">
        <v>3336985.84</v>
      </c>
      <c r="L2423" s="19">
        <v>4063142</v>
      </c>
      <c r="M2423" s="19">
        <v>3818354</v>
      </c>
      <c r="N2423" s="39">
        <v>3189796</v>
      </c>
      <c r="O2423" s="40">
        <v>3414096</v>
      </c>
      <c r="P2423" s="19">
        <v>2579931</v>
      </c>
      <c r="Q2423" s="19">
        <v>3925319</v>
      </c>
      <c r="R2423" s="39">
        <v>2271440</v>
      </c>
      <c r="S2423" s="40">
        <v>3618241</v>
      </c>
      <c r="T2423" s="19"/>
      <c r="U2423" s="19"/>
      <c r="V2423" s="39"/>
      <c r="W2423" s="40"/>
      <c r="X2423" s="19"/>
      <c r="Y2423" s="19"/>
      <c r="Z2423" s="39"/>
      <c r="AA2423" s="40"/>
      <c r="AB2423" s="19"/>
      <c r="AC2423" s="19"/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1650</v>
      </c>
      <c r="B2424" s="37" t="s">
        <v>125</v>
      </c>
      <c r="C2424" s="38" t="s">
        <v>126</v>
      </c>
      <c r="D2424" s="24">
        <f t="shared" si="74"/>
        <v>2048009</v>
      </c>
      <c r="E2424" s="32">
        <f t="shared" si="75"/>
        <v>2048009</v>
      </c>
      <c r="F2424" s="28">
        <v>19570</v>
      </c>
      <c r="G2424" s="29">
        <v>19570</v>
      </c>
      <c r="H2424" s="19">
        <v>48699</v>
      </c>
      <c r="I2424" s="19">
        <v>48699</v>
      </c>
      <c r="J2424" s="39">
        <v>17085</v>
      </c>
      <c r="K2424" s="40">
        <v>17085</v>
      </c>
      <c r="L2424" s="19">
        <v>400050</v>
      </c>
      <c r="M2424" s="19">
        <v>400050</v>
      </c>
      <c r="N2424" s="39">
        <v>838795</v>
      </c>
      <c r="O2424" s="40">
        <v>838795</v>
      </c>
      <c r="P2424" s="19">
        <v>511880</v>
      </c>
      <c r="Q2424" s="19">
        <v>511880</v>
      </c>
      <c r="R2424" s="39">
        <v>211930</v>
      </c>
      <c r="S2424" s="40">
        <v>211930</v>
      </c>
      <c r="T2424" s="19"/>
      <c r="U2424" s="19"/>
      <c r="V2424" s="39"/>
      <c r="W2424" s="40"/>
      <c r="X2424" s="19"/>
      <c r="Y2424" s="19"/>
      <c r="Z2424" s="39"/>
      <c r="AA2424" s="40"/>
      <c r="AB2424" s="19"/>
      <c r="AC2424" s="19"/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1650</v>
      </c>
      <c r="B2425" s="37" t="s">
        <v>127</v>
      </c>
      <c r="C2425" s="38" t="s">
        <v>128</v>
      </c>
      <c r="D2425" s="24">
        <f t="shared" si="74"/>
        <v>534414</v>
      </c>
      <c r="E2425" s="32">
        <f t="shared" si="75"/>
        <v>493989</v>
      </c>
      <c r="F2425" s="28">
        <v>80040</v>
      </c>
      <c r="G2425" s="29">
        <v>45033</v>
      </c>
      <c r="H2425" s="19">
        <v>67692</v>
      </c>
      <c r="I2425" s="19">
        <v>38502</v>
      </c>
      <c r="J2425" s="39">
        <v>71136</v>
      </c>
      <c r="K2425" s="40">
        <v>42272</v>
      </c>
      <c r="L2425" s="19">
        <v>92584</v>
      </c>
      <c r="M2425" s="19">
        <v>56125</v>
      </c>
      <c r="N2425" s="39">
        <v>82092</v>
      </c>
      <c r="O2425" s="40">
        <v>112148</v>
      </c>
      <c r="P2425" s="19">
        <v>82074</v>
      </c>
      <c r="Q2425" s="19">
        <v>162290</v>
      </c>
      <c r="R2425" s="39">
        <v>58796</v>
      </c>
      <c r="S2425" s="40">
        <v>37619</v>
      </c>
      <c r="T2425" s="19"/>
      <c r="U2425" s="19"/>
      <c r="V2425" s="39"/>
      <c r="W2425" s="40"/>
      <c r="X2425" s="19"/>
      <c r="Y2425" s="19"/>
      <c r="Z2425" s="39"/>
      <c r="AA2425" s="40"/>
      <c r="AB2425" s="19"/>
      <c r="AC2425" s="19"/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1650</v>
      </c>
      <c r="B2426" s="37" t="s">
        <v>129</v>
      </c>
      <c r="C2426" s="38" t="s">
        <v>130</v>
      </c>
      <c r="D2426" s="24">
        <f t="shared" si="74"/>
        <v>0</v>
      </c>
      <c r="E2426" s="32">
        <f t="shared" si="75"/>
        <v>0</v>
      </c>
      <c r="F2426" s="28"/>
      <c r="G2426" s="29"/>
      <c r="H2426" s="22"/>
      <c r="I2426" s="22"/>
      <c r="J2426" s="41"/>
      <c r="K2426" s="42"/>
      <c r="L2426" s="22"/>
      <c r="M2426" s="22"/>
      <c r="N2426" s="41"/>
      <c r="O2426" s="42"/>
      <c r="P2426" s="19"/>
      <c r="Q2426" s="19"/>
      <c r="R2426" s="41"/>
      <c r="S2426" s="42"/>
      <c r="T2426" s="22"/>
      <c r="U2426" s="22"/>
      <c r="V2426" s="41"/>
      <c r="W2426" s="42"/>
      <c r="X2426" s="22"/>
      <c r="Y2426" s="22"/>
      <c r="Z2426" s="41"/>
      <c r="AA2426" s="42"/>
      <c r="AB2426" s="22"/>
      <c r="AC2426" s="22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1650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/>
      <c r="Q2427" s="22"/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1650</v>
      </c>
      <c r="B2428" s="37" t="s">
        <v>133</v>
      </c>
      <c r="C2428" s="38" t="s">
        <v>134</v>
      </c>
      <c r="D2428" s="24">
        <f t="shared" si="74"/>
        <v>807081</v>
      </c>
      <c r="E2428" s="32">
        <f t="shared" si="75"/>
        <v>705160.75</v>
      </c>
      <c r="F2428" s="28">
        <v>216511</v>
      </c>
      <c r="G2428" s="29">
        <v>7354.3</v>
      </c>
      <c r="H2428" s="19">
        <v>113163</v>
      </c>
      <c r="I2428" s="19">
        <v>210250</v>
      </c>
      <c r="J2428" s="39">
        <v>137477.4</v>
      </c>
      <c r="K2428" s="40">
        <v>132995</v>
      </c>
      <c r="L2428" s="19">
        <v>88135.6</v>
      </c>
      <c r="M2428" s="19">
        <v>109199.7</v>
      </c>
      <c r="N2428" s="39">
        <v>84687</v>
      </c>
      <c r="O2428" s="40">
        <v>104538.9</v>
      </c>
      <c r="P2428" s="19">
        <v>48383.65</v>
      </c>
      <c r="Q2428" s="19">
        <v>88946.75</v>
      </c>
      <c r="R2428" s="39">
        <v>118723.35</v>
      </c>
      <c r="S2428" s="40">
        <v>51876.1</v>
      </c>
      <c r="T2428" s="19"/>
      <c r="U2428" s="19"/>
      <c r="V2428" s="39"/>
      <c r="W2428" s="40"/>
      <c r="X2428" s="19"/>
      <c r="Y2428" s="19"/>
      <c r="Z2428" s="39"/>
      <c r="AA2428" s="40"/>
      <c r="AB2428" s="19"/>
      <c r="AC2428" s="19"/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1650</v>
      </c>
      <c r="B2429" s="37" t="s">
        <v>135</v>
      </c>
      <c r="C2429" s="38" t="s">
        <v>136</v>
      </c>
      <c r="D2429" s="24">
        <f t="shared" si="74"/>
        <v>177610</v>
      </c>
      <c r="E2429" s="32">
        <f t="shared" si="75"/>
        <v>178562</v>
      </c>
      <c r="F2429" s="28">
        <v>10365</v>
      </c>
      <c r="G2429" s="29">
        <v>0</v>
      </c>
      <c r="H2429" s="19">
        <v>9290</v>
      </c>
      <c r="I2429" s="19">
        <v>5990</v>
      </c>
      <c r="J2429" s="39">
        <v>87646</v>
      </c>
      <c r="K2429" s="40">
        <v>35661</v>
      </c>
      <c r="L2429" s="19">
        <v>31598</v>
      </c>
      <c r="M2429" s="19">
        <v>35306</v>
      </c>
      <c r="N2429" s="39">
        <v>24868</v>
      </c>
      <c r="O2429" s="40">
        <v>87398</v>
      </c>
      <c r="P2429" s="19">
        <v>11025</v>
      </c>
      <c r="Q2429" s="19">
        <v>3182</v>
      </c>
      <c r="R2429" s="39">
        <v>2818</v>
      </c>
      <c r="S2429" s="40">
        <v>11025</v>
      </c>
      <c r="T2429" s="19"/>
      <c r="U2429" s="19"/>
      <c r="V2429" s="39"/>
      <c r="W2429" s="40"/>
      <c r="X2429" s="19"/>
      <c r="Y2429" s="19"/>
      <c r="Z2429" s="39"/>
      <c r="AA2429" s="40"/>
      <c r="AB2429" s="19"/>
      <c r="AC2429" s="19"/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1650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/>
      <c r="Q2430" s="19"/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1650</v>
      </c>
      <c r="B2431" s="37" t="s">
        <v>139</v>
      </c>
      <c r="C2431" s="38" t="s">
        <v>140</v>
      </c>
      <c r="D2431" s="24">
        <f t="shared" si="74"/>
        <v>1089326</v>
      </c>
      <c r="E2431" s="32">
        <f t="shared" si="75"/>
        <v>1042081.31</v>
      </c>
      <c r="F2431" s="28">
        <v>191491</v>
      </c>
      <c r="G2431" s="29">
        <v>342338.77</v>
      </c>
      <c r="H2431" s="19">
        <v>129973</v>
      </c>
      <c r="I2431" s="19">
        <v>0</v>
      </c>
      <c r="J2431" s="39">
        <v>145082</v>
      </c>
      <c r="K2431" s="40">
        <v>6930.27</v>
      </c>
      <c r="L2431" s="19">
        <v>205157</v>
      </c>
      <c r="M2431" s="19">
        <v>65561.279999999999</v>
      </c>
      <c r="N2431" s="39">
        <v>132500</v>
      </c>
      <c r="O2431" s="40">
        <v>3252.61</v>
      </c>
      <c r="P2431" s="22">
        <v>177563</v>
      </c>
      <c r="Q2431" s="22">
        <v>616053.01</v>
      </c>
      <c r="R2431" s="39">
        <v>107560</v>
      </c>
      <c r="S2431" s="40">
        <v>7945.37</v>
      </c>
      <c r="T2431" s="19"/>
      <c r="U2431" s="19"/>
      <c r="V2431" s="39"/>
      <c r="W2431" s="40"/>
      <c r="X2431" s="19"/>
      <c r="Y2431" s="19"/>
      <c r="Z2431" s="39"/>
      <c r="AA2431" s="40"/>
      <c r="AB2431" s="19"/>
      <c r="AC2431" s="19"/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1650</v>
      </c>
      <c r="B2432" s="37" t="s">
        <v>141</v>
      </c>
      <c r="C2432" s="38" t="s">
        <v>142</v>
      </c>
      <c r="D2432" s="24">
        <f t="shared" si="74"/>
        <v>580719</v>
      </c>
      <c r="E2432" s="32">
        <f t="shared" si="75"/>
        <v>495275.72</v>
      </c>
      <c r="F2432" s="28">
        <v>59178</v>
      </c>
      <c r="G2432" s="29">
        <v>117376</v>
      </c>
      <c r="H2432" s="19">
        <v>62009</v>
      </c>
      <c r="I2432" s="19">
        <v>0</v>
      </c>
      <c r="J2432" s="39">
        <v>63960</v>
      </c>
      <c r="K2432" s="40">
        <v>22804.86</v>
      </c>
      <c r="L2432" s="19">
        <v>53399</v>
      </c>
      <c r="M2432" s="19">
        <v>0</v>
      </c>
      <c r="N2432" s="39">
        <v>139173</v>
      </c>
      <c r="O2432" s="40">
        <v>32339.5</v>
      </c>
      <c r="P2432" s="19">
        <v>118738</v>
      </c>
      <c r="Q2432" s="19">
        <v>322755.36</v>
      </c>
      <c r="R2432" s="39">
        <v>84262</v>
      </c>
      <c r="S2432" s="40">
        <v>0</v>
      </c>
      <c r="T2432" s="19"/>
      <c r="U2432" s="19"/>
      <c r="V2432" s="39"/>
      <c r="W2432" s="40"/>
      <c r="X2432" s="19"/>
      <c r="Y2432" s="19"/>
      <c r="Z2432" s="39"/>
      <c r="AA2432" s="40"/>
      <c r="AB2432" s="19"/>
      <c r="AC2432" s="19"/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1650</v>
      </c>
      <c r="B2433" s="37" t="s">
        <v>143</v>
      </c>
      <c r="C2433" s="38" t="s">
        <v>144</v>
      </c>
      <c r="D2433" s="24">
        <f t="shared" si="74"/>
        <v>24242</v>
      </c>
      <c r="E2433" s="32">
        <f t="shared" si="75"/>
        <v>60021</v>
      </c>
      <c r="F2433" s="28">
        <v>2286</v>
      </c>
      <c r="G2433" s="29">
        <v>915</v>
      </c>
      <c r="H2433" s="22">
        <v>7049</v>
      </c>
      <c r="I2433" s="22">
        <v>0</v>
      </c>
      <c r="J2433" s="41">
        <v>14907</v>
      </c>
      <c r="K2433" s="42">
        <v>7073</v>
      </c>
      <c r="L2433" s="22">
        <v>0</v>
      </c>
      <c r="M2433" s="22">
        <v>52033</v>
      </c>
      <c r="N2433" s="41"/>
      <c r="O2433" s="42"/>
      <c r="P2433" s="19"/>
      <c r="Q2433" s="19"/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1650</v>
      </c>
      <c r="B2434" s="37" t="s">
        <v>145</v>
      </c>
      <c r="C2434" s="38" t="s">
        <v>146</v>
      </c>
      <c r="D2434" s="24">
        <f t="shared" si="74"/>
        <v>112821.7</v>
      </c>
      <c r="E2434" s="32">
        <f t="shared" si="75"/>
        <v>150331</v>
      </c>
      <c r="F2434" s="28">
        <v>0</v>
      </c>
      <c r="G2434" s="29">
        <v>39556</v>
      </c>
      <c r="H2434" s="19">
        <v>45595</v>
      </c>
      <c r="I2434" s="19">
        <v>2130</v>
      </c>
      <c r="J2434" s="39">
        <v>0</v>
      </c>
      <c r="K2434" s="40">
        <v>0</v>
      </c>
      <c r="L2434" s="19">
        <v>15407</v>
      </c>
      <c r="M2434" s="19">
        <v>53813</v>
      </c>
      <c r="N2434" s="39">
        <v>51819.7</v>
      </c>
      <c r="O2434" s="40">
        <v>0</v>
      </c>
      <c r="P2434" s="22">
        <v>0</v>
      </c>
      <c r="Q2434" s="22">
        <v>0</v>
      </c>
      <c r="R2434" s="39">
        <v>0</v>
      </c>
      <c r="S2434" s="40">
        <v>54832</v>
      </c>
      <c r="T2434" s="19"/>
      <c r="U2434" s="19"/>
      <c r="V2434" s="39"/>
      <c r="W2434" s="40"/>
      <c r="X2434" s="19"/>
      <c r="Y2434" s="19"/>
      <c r="Z2434" s="39"/>
      <c r="AA2434" s="40"/>
      <c r="AB2434" s="19"/>
      <c r="AC2434" s="19"/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1650</v>
      </c>
      <c r="B2435" s="37" t="s">
        <v>147</v>
      </c>
      <c r="C2435" s="38" t="s">
        <v>148</v>
      </c>
      <c r="D2435" s="24">
        <f t="shared" si="74"/>
        <v>139204</v>
      </c>
      <c r="E2435" s="32">
        <f t="shared" si="75"/>
        <v>119309</v>
      </c>
      <c r="F2435" s="28">
        <v>12462</v>
      </c>
      <c r="G2435" s="29">
        <v>9450</v>
      </c>
      <c r="H2435" s="19">
        <v>15120</v>
      </c>
      <c r="I2435" s="19">
        <v>17378</v>
      </c>
      <c r="J2435" s="39">
        <v>17754</v>
      </c>
      <c r="K2435" s="40">
        <v>20483</v>
      </c>
      <c r="L2435" s="19">
        <v>21126</v>
      </c>
      <c r="M2435" s="19">
        <v>20915</v>
      </c>
      <c r="N2435" s="39">
        <v>23158</v>
      </c>
      <c r="O2435" s="40">
        <v>8570</v>
      </c>
      <c r="P2435" s="19">
        <v>46178</v>
      </c>
      <c r="Q2435" s="19">
        <v>10380</v>
      </c>
      <c r="R2435" s="39">
        <v>3406</v>
      </c>
      <c r="S2435" s="40">
        <v>32133</v>
      </c>
      <c r="T2435" s="19"/>
      <c r="U2435" s="19"/>
      <c r="V2435" s="39"/>
      <c r="W2435" s="40"/>
      <c r="X2435" s="19"/>
      <c r="Y2435" s="19"/>
      <c r="Z2435" s="39"/>
      <c r="AA2435" s="40"/>
      <c r="AB2435" s="19"/>
      <c r="AC2435" s="19"/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1650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148706</v>
      </c>
      <c r="E2436" s="32">
        <f t="shared" ref="E2436:E2499" si="77">G2436+I2436+K2436+M2436+O2436+Q2436+S2436+U2436+W2436+Y2436+AA2436+AC2436</f>
        <v>210833</v>
      </c>
      <c r="F2436" s="28">
        <v>7473</v>
      </c>
      <c r="G2436" s="29">
        <v>0</v>
      </c>
      <c r="H2436" s="19">
        <v>11072</v>
      </c>
      <c r="I2436" s="19">
        <v>6760</v>
      </c>
      <c r="J2436" s="39">
        <v>71151</v>
      </c>
      <c r="K2436" s="40">
        <v>30474</v>
      </c>
      <c r="L2436" s="19">
        <v>26984</v>
      </c>
      <c r="M2436" s="19">
        <v>31809</v>
      </c>
      <c r="N2436" s="39">
        <v>0</v>
      </c>
      <c r="O2436" s="40">
        <v>0</v>
      </c>
      <c r="P2436" s="19">
        <v>18825</v>
      </c>
      <c r="Q2436" s="19">
        <v>0</v>
      </c>
      <c r="R2436" s="39">
        <v>13201</v>
      </c>
      <c r="S2436" s="40">
        <v>141790</v>
      </c>
      <c r="T2436" s="19"/>
      <c r="U2436" s="19"/>
      <c r="V2436" s="39"/>
      <c r="W2436" s="40"/>
      <c r="X2436" s="19"/>
      <c r="Y2436" s="19"/>
      <c r="Z2436" s="39"/>
      <c r="AA2436" s="40"/>
      <c r="AB2436" s="19"/>
      <c r="AC2436" s="19"/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1650</v>
      </c>
      <c r="B2437" s="37" t="s">
        <v>151</v>
      </c>
      <c r="C2437" s="38" t="s">
        <v>152</v>
      </c>
      <c r="D2437" s="24">
        <f t="shared" si="76"/>
        <v>73011</v>
      </c>
      <c r="E2437" s="32">
        <f t="shared" si="77"/>
        <v>39045</v>
      </c>
      <c r="F2437" s="28"/>
      <c r="G2437" s="29"/>
      <c r="H2437" s="19"/>
      <c r="I2437" s="19"/>
      <c r="J2437" s="39"/>
      <c r="K2437" s="40"/>
      <c r="L2437" s="19">
        <v>59493</v>
      </c>
      <c r="M2437" s="19">
        <v>8318</v>
      </c>
      <c r="N2437" s="39">
        <v>6303</v>
      </c>
      <c r="O2437" s="40">
        <v>0</v>
      </c>
      <c r="P2437" s="19">
        <v>1486</v>
      </c>
      <c r="Q2437" s="19">
        <v>0</v>
      </c>
      <c r="R2437" s="39">
        <v>5729</v>
      </c>
      <c r="S2437" s="40">
        <v>30727</v>
      </c>
      <c r="T2437" s="19"/>
      <c r="U2437" s="19"/>
      <c r="V2437" s="39"/>
      <c r="W2437" s="40"/>
      <c r="X2437" s="19"/>
      <c r="Y2437" s="19"/>
      <c r="Z2437" s="39"/>
      <c r="AA2437" s="40"/>
      <c r="AB2437" s="19"/>
      <c r="AC2437" s="19"/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1650</v>
      </c>
      <c r="B2438" s="37" t="s">
        <v>153</v>
      </c>
      <c r="C2438" s="38" t="s">
        <v>154</v>
      </c>
      <c r="D2438" s="24">
        <f t="shared" si="76"/>
        <v>0</v>
      </c>
      <c r="E2438" s="32">
        <f t="shared" si="77"/>
        <v>0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/>
      <c r="Q2438" s="19"/>
      <c r="R2438" s="39"/>
      <c r="S2438" s="40"/>
      <c r="T2438" s="19"/>
      <c r="U2438" s="19"/>
      <c r="V2438" s="39"/>
      <c r="W2438" s="40"/>
      <c r="X2438" s="19"/>
      <c r="Y2438" s="19"/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1650</v>
      </c>
      <c r="B2439" s="37" t="s">
        <v>155</v>
      </c>
      <c r="C2439" s="38" t="s">
        <v>156</v>
      </c>
      <c r="D2439" s="24">
        <f t="shared" si="76"/>
        <v>3557017</v>
      </c>
      <c r="E2439" s="32">
        <f t="shared" si="77"/>
        <v>3995817</v>
      </c>
      <c r="F2439" s="28">
        <v>576244</v>
      </c>
      <c r="G2439" s="29">
        <v>877803</v>
      </c>
      <c r="H2439" s="19">
        <v>497042</v>
      </c>
      <c r="I2439" s="19">
        <v>174862</v>
      </c>
      <c r="J2439" s="39">
        <v>525824</v>
      </c>
      <c r="K2439" s="40">
        <v>527914</v>
      </c>
      <c r="L2439" s="19">
        <v>587534</v>
      </c>
      <c r="M2439" s="19">
        <v>840190</v>
      </c>
      <c r="N2439" s="39">
        <v>495012</v>
      </c>
      <c r="O2439" s="40">
        <v>574815</v>
      </c>
      <c r="P2439" s="19">
        <v>553698</v>
      </c>
      <c r="Q2439" s="19">
        <v>683142</v>
      </c>
      <c r="R2439" s="39">
        <v>321663</v>
      </c>
      <c r="S2439" s="40">
        <v>317091</v>
      </c>
      <c r="T2439" s="19"/>
      <c r="U2439" s="19"/>
      <c r="V2439" s="39"/>
      <c r="W2439" s="40"/>
      <c r="X2439" s="19"/>
      <c r="Y2439" s="19"/>
      <c r="Z2439" s="39"/>
      <c r="AA2439" s="40"/>
      <c r="AB2439" s="19"/>
      <c r="AC2439" s="19"/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1650</v>
      </c>
      <c r="B2440" s="37" t="s">
        <v>157</v>
      </c>
      <c r="C2440" s="38" t="s">
        <v>158</v>
      </c>
      <c r="D2440" s="24">
        <f t="shared" si="76"/>
        <v>1788783</v>
      </c>
      <c r="E2440" s="32">
        <f t="shared" si="77"/>
        <v>2003183.99</v>
      </c>
      <c r="F2440" s="28">
        <v>365972</v>
      </c>
      <c r="G2440" s="29">
        <v>13629.22</v>
      </c>
      <c r="H2440" s="19">
        <v>259090</v>
      </c>
      <c r="I2440" s="19">
        <v>541195.28</v>
      </c>
      <c r="J2440" s="39">
        <v>299518</v>
      </c>
      <c r="K2440" s="40">
        <v>48032.98</v>
      </c>
      <c r="L2440" s="19">
        <v>304093</v>
      </c>
      <c r="M2440" s="19">
        <v>806174.85</v>
      </c>
      <c r="N2440" s="39">
        <v>243439</v>
      </c>
      <c r="O2440" s="40">
        <v>33827.949999999997</v>
      </c>
      <c r="P2440" s="19">
        <v>159763</v>
      </c>
      <c r="Q2440" s="19">
        <v>303882.17</v>
      </c>
      <c r="R2440" s="39">
        <v>156908</v>
      </c>
      <c r="S2440" s="40">
        <v>256441.54</v>
      </c>
      <c r="T2440" s="19"/>
      <c r="U2440" s="19"/>
      <c r="V2440" s="39"/>
      <c r="W2440" s="40"/>
      <c r="X2440" s="19"/>
      <c r="Y2440" s="19"/>
      <c r="Z2440" s="39"/>
      <c r="AA2440" s="40"/>
      <c r="AB2440" s="19"/>
      <c r="AC2440" s="19"/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1650</v>
      </c>
      <c r="B2441" s="37" t="s">
        <v>159</v>
      </c>
      <c r="C2441" s="38" t="s">
        <v>160</v>
      </c>
      <c r="D2441" s="24">
        <f t="shared" si="76"/>
        <v>11771</v>
      </c>
      <c r="E2441" s="32">
        <f t="shared" si="77"/>
        <v>11771</v>
      </c>
      <c r="F2441" s="28">
        <v>2401</v>
      </c>
      <c r="G2441" s="29">
        <v>2401</v>
      </c>
      <c r="H2441" s="19">
        <v>600</v>
      </c>
      <c r="I2441" s="19">
        <v>600</v>
      </c>
      <c r="J2441" s="39">
        <v>2605</v>
      </c>
      <c r="K2441" s="40">
        <v>2605</v>
      </c>
      <c r="L2441" s="19">
        <v>2188</v>
      </c>
      <c r="M2441" s="19">
        <v>2188</v>
      </c>
      <c r="N2441" s="39">
        <v>62</v>
      </c>
      <c r="O2441" s="40">
        <v>62</v>
      </c>
      <c r="P2441" s="19">
        <v>3435</v>
      </c>
      <c r="Q2441" s="19">
        <v>3435</v>
      </c>
      <c r="R2441" s="39">
        <v>480</v>
      </c>
      <c r="S2441" s="40">
        <v>480</v>
      </c>
      <c r="T2441" s="19"/>
      <c r="U2441" s="19"/>
      <c r="V2441" s="39"/>
      <c r="W2441" s="40"/>
      <c r="X2441" s="19"/>
      <c r="Y2441" s="19"/>
      <c r="Z2441" s="39"/>
      <c r="AA2441" s="40"/>
      <c r="AB2441" s="19"/>
      <c r="AC2441" s="19"/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1650</v>
      </c>
      <c r="B2442" s="37" t="s">
        <v>161</v>
      </c>
      <c r="C2442" s="38" t="s">
        <v>162</v>
      </c>
      <c r="D2442" s="24">
        <f t="shared" si="76"/>
        <v>1008</v>
      </c>
      <c r="E2442" s="32">
        <f t="shared" si="77"/>
        <v>1008</v>
      </c>
      <c r="F2442" s="28"/>
      <c r="G2442" s="29"/>
      <c r="H2442" s="22"/>
      <c r="I2442" s="22"/>
      <c r="J2442" s="41"/>
      <c r="K2442" s="42"/>
      <c r="L2442" s="22">
        <v>1008</v>
      </c>
      <c r="M2442" s="22">
        <v>1008</v>
      </c>
      <c r="N2442" s="41"/>
      <c r="O2442" s="42"/>
      <c r="P2442" s="19"/>
      <c r="Q2442" s="19"/>
      <c r="R2442" s="41"/>
      <c r="S2442" s="42"/>
      <c r="T2442" s="22"/>
      <c r="U2442" s="22"/>
      <c r="V2442" s="41"/>
      <c r="W2442" s="42"/>
      <c r="X2442" s="22"/>
      <c r="Y2442" s="22"/>
      <c r="Z2442" s="41"/>
      <c r="AA2442" s="42"/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1650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/>
      <c r="Q2443" s="22"/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1650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/>
      <c r="Q2444" s="19"/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1650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/>
      <c r="Q2445" s="19"/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1650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0</v>
      </c>
      <c r="F2446" s="28"/>
      <c r="G2446" s="29"/>
      <c r="H2446" s="22"/>
      <c r="I2446" s="22"/>
      <c r="J2446" s="41"/>
      <c r="K2446" s="42"/>
      <c r="L2446" s="22"/>
      <c r="M2446" s="22"/>
      <c r="N2446" s="41"/>
      <c r="O2446" s="42"/>
      <c r="P2446" s="22"/>
      <c r="Q2446" s="22"/>
      <c r="R2446" s="41"/>
      <c r="S2446" s="42"/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1650</v>
      </c>
      <c r="B2447" s="37" t="s">
        <v>171</v>
      </c>
      <c r="C2447" s="38" t="s">
        <v>172</v>
      </c>
      <c r="D2447" s="24">
        <f t="shared" si="76"/>
        <v>227833</v>
      </c>
      <c r="E2447" s="32">
        <f t="shared" si="77"/>
        <v>230103</v>
      </c>
      <c r="F2447" s="28">
        <v>44822</v>
      </c>
      <c r="G2447" s="29">
        <v>19135</v>
      </c>
      <c r="H2447" s="19">
        <v>33018</v>
      </c>
      <c r="I2447" s="19">
        <v>6031</v>
      </c>
      <c r="J2447" s="39">
        <v>39555</v>
      </c>
      <c r="K2447" s="40">
        <v>34842</v>
      </c>
      <c r="L2447" s="19">
        <v>35895</v>
      </c>
      <c r="M2447" s="19">
        <v>77740</v>
      </c>
      <c r="N2447" s="39">
        <v>30939</v>
      </c>
      <c r="O2447" s="40">
        <v>13315</v>
      </c>
      <c r="P2447" s="22">
        <v>27846</v>
      </c>
      <c r="Q2447" s="22">
        <v>64113</v>
      </c>
      <c r="R2447" s="39">
        <v>15758</v>
      </c>
      <c r="S2447" s="40">
        <v>14927</v>
      </c>
      <c r="T2447" s="19"/>
      <c r="U2447" s="19"/>
      <c r="V2447" s="39"/>
      <c r="W2447" s="40"/>
      <c r="X2447" s="19"/>
      <c r="Y2447" s="19"/>
      <c r="Z2447" s="39"/>
      <c r="AA2447" s="40"/>
      <c r="AB2447" s="19"/>
      <c r="AC2447" s="19"/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1650</v>
      </c>
      <c r="B2448" s="37" t="s">
        <v>173</v>
      </c>
      <c r="C2448" s="38" t="s">
        <v>174</v>
      </c>
      <c r="D2448" s="24">
        <f t="shared" si="76"/>
        <v>213138</v>
      </c>
      <c r="E2448" s="32">
        <f t="shared" si="77"/>
        <v>219154</v>
      </c>
      <c r="F2448" s="28">
        <v>47112</v>
      </c>
      <c r="G2448" s="29">
        <v>5223</v>
      </c>
      <c r="H2448" s="19">
        <v>22633</v>
      </c>
      <c r="I2448" s="19">
        <v>24147</v>
      </c>
      <c r="J2448" s="39">
        <v>60725</v>
      </c>
      <c r="K2448" s="40">
        <v>48725</v>
      </c>
      <c r="L2448" s="19">
        <v>19256</v>
      </c>
      <c r="M2448" s="19">
        <v>77054</v>
      </c>
      <c r="N2448" s="39">
        <v>13053</v>
      </c>
      <c r="O2448" s="40">
        <v>4548</v>
      </c>
      <c r="P2448" s="19">
        <v>46296</v>
      </c>
      <c r="Q2448" s="19">
        <v>51548</v>
      </c>
      <c r="R2448" s="39">
        <v>4063</v>
      </c>
      <c r="S2448" s="40">
        <v>7909</v>
      </c>
      <c r="T2448" s="19"/>
      <c r="U2448" s="19"/>
      <c r="V2448" s="39"/>
      <c r="W2448" s="40"/>
      <c r="X2448" s="19"/>
      <c r="Y2448" s="19"/>
      <c r="Z2448" s="39"/>
      <c r="AA2448" s="40"/>
      <c r="AB2448" s="19"/>
      <c r="AC2448" s="19"/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1650</v>
      </c>
      <c r="B2449" s="37" t="s">
        <v>175</v>
      </c>
      <c r="C2449" s="38" t="s">
        <v>176</v>
      </c>
      <c r="D2449" s="24">
        <f t="shared" si="76"/>
        <v>2130</v>
      </c>
      <c r="E2449" s="32">
        <f t="shared" si="77"/>
        <v>2130</v>
      </c>
      <c r="F2449" s="28"/>
      <c r="G2449" s="29"/>
      <c r="H2449" s="19"/>
      <c r="I2449" s="19"/>
      <c r="J2449" s="39">
        <v>1120</v>
      </c>
      <c r="K2449" s="40">
        <v>1120</v>
      </c>
      <c r="L2449" s="19"/>
      <c r="M2449" s="19"/>
      <c r="N2449" s="39"/>
      <c r="O2449" s="40"/>
      <c r="P2449" s="19">
        <v>770</v>
      </c>
      <c r="Q2449" s="19">
        <v>770</v>
      </c>
      <c r="R2449" s="39">
        <v>240</v>
      </c>
      <c r="S2449" s="40">
        <v>240</v>
      </c>
      <c r="T2449" s="19"/>
      <c r="U2449" s="19"/>
      <c r="V2449" s="39"/>
      <c r="W2449" s="40"/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1650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/>
      <c r="Q2450" s="19"/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1650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/>
      <c r="Q2451" s="22"/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1650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4988</v>
      </c>
      <c r="F2452" s="28">
        <v>0</v>
      </c>
      <c r="G2452" s="29">
        <v>4988</v>
      </c>
      <c r="H2452" s="19"/>
      <c r="I2452" s="19"/>
      <c r="J2452" s="39"/>
      <c r="K2452" s="40"/>
      <c r="L2452" s="19"/>
      <c r="M2452" s="19"/>
      <c r="N2452" s="39"/>
      <c r="O2452" s="40"/>
      <c r="P2452" s="22"/>
      <c r="Q2452" s="22"/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1650</v>
      </c>
      <c r="B2453" s="37" t="s">
        <v>183</v>
      </c>
      <c r="C2453" s="38" t="s">
        <v>184</v>
      </c>
      <c r="D2453" s="24">
        <f t="shared" si="76"/>
        <v>544045</v>
      </c>
      <c r="E2453" s="32">
        <f t="shared" si="77"/>
        <v>561942</v>
      </c>
      <c r="F2453" s="28">
        <v>96901</v>
      </c>
      <c r="G2453" s="29">
        <v>0</v>
      </c>
      <c r="H2453" s="19">
        <v>66854</v>
      </c>
      <c r="I2453" s="19">
        <v>0</v>
      </c>
      <c r="J2453" s="39">
        <v>79208</v>
      </c>
      <c r="K2453" s="40">
        <v>170452</v>
      </c>
      <c r="L2453" s="19">
        <v>90328</v>
      </c>
      <c r="M2453" s="19">
        <v>66854</v>
      </c>
      <c r="N2453" s="39">
        <v>72773</v>
      </c>
      <c r="O2453" s="40">
        <v>79208</v>
      </c>
      <c r="P2453" s="19">
        <v>82327</v>
      </c>
      <c r="Q2453" s="19">
        <v>163101</v>
      </c>
      <c r="R2453" s="39">
        <v>55654</v>
      </c>
      <c r="S2453" s="40">
        <v>82327</v>
      </c>
      <c r="T2453" s="19"/>
      <c r="U2453" s="19"/>
      <c r="V2453" s="39"/>
      <c r="W2453" s="40"/>
      <c r="X2453" s="19"/>
      <c r="Y2453" s="19"/>
      <c r="Z2453" s="39"/>
      <c r="AA2453" s="40"/>
      <c r="AB2453" s="19"/>
      <c r="AC2453" s="19"/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1650</v>
      </c>
      <c r="B2454" s="37" t="s">
        <v>185</v>
      </c>
      <c r="C2454" s="38" t="s">
        <v>186</v>
      </c>
      <c r="D2454" s="24">
        <f t="shared" si="76"/>
        <v>222961</v>
      </c>
      <c r="E2454" s="32">
        <f t="shared" si="77"/>
        <v>258306</v>
      </c>
      <c r="F2454" s="28">
        <v>27916</v>
      </c>
      <c r="G2454" s="29">
        <v>1755.34</v>
      </c>
      <c r="H2454" s="19">
        <v>55683</v>
      </c>
      <c r="I2454" s="19">
        <v>3048.23</v>
      </c>
      <c r="J2454" s="39">
        <v>27074</v>
      </c>
      <c r="K2454" s="40">
        <v>67758.41</v>
      </c>
      <c r="L2454" s="19">
        <v>97476</v>
      </c>
      <c r="M2454" s="19">
        <v>72687.02</v>
      </c>
      <c r="N2454" s="39">
        <v>13512</v>
      </c>
      <c r="O2454" s="40">
        <v>14367.67</v>
      </c>
      <c r="P2454" s="19">
        <v>0</v>
      </c>
      <c r="Q2454" s="19">
        <v>85177.33</v>
      </c>
      <c r="R2454" s="39">
        <v>1300</v>
      </c>
      <c r="S2454" s="40">
        <v>13512</v>
      </c>
      <c r="T2454" s="19"/>
      <c r="U2454" s="19"/>
      <c r="V2454" s="39"/>
      <c r="W2454" s="40"/>
      <c r="X2454" s="19"/>
      <c r="Y2454" s="19"/>
      <c r="Z2454" s="39"/>
      <c r="AA2454" s="40"/>
      <c r="AB2454" s="19"/>
      <c r="AC2454" s="19"/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1650</v>
      </c>
      <c r="B2455" s="37" t="s">
        <v>187</v>
      </c>
      <c r="C2455" s="38" t="s">
        <v>188</v>
      </c>
      <c r="D2455" s="24">
        <f t="shared" si="76"/>
        <v>52475</v>
      </c>
      <c r="E2455" s="32">
        <f t="shared" si="77"/>
        <v>45065</v>
      </c>
      <c r="F2455" s="28">
        <v>7968</v>
      </c>
      <c r="G2455" s="29">
        <v>0</v>
      </c>
      <c r="H2455" s="19">
        <v>5646</v>
      </c>
      <c r="I2455" s="19">
        <v>9686</v>
      </c>
      <c r="J2455" s="39">
        <v>6471</v>
      </c>
      <c r="K2455" s="40">
        <v>7968</v>
      </c>
      <c r="L2455" s="19">
        <v>6911</v>
      </c>
      <c r="M2455" s="19">
        <v>5646</v>
      </c>
      <c r="N2455" s="39">
        <v>8383</v>
      </c>
      <c r="O2455" s="40">
        <v>6471</v>
      </c>
      <c r="P2455" s="19">
        <v>13007</v>
      </c>
      <c r="Q2455" s="19">
        <v>6911</v>
      </c>
      <c r="R2455" s="39">
        <v>4089</v>
      </c>
      <c r="S2455" s="40">
        <v>8383</v>
      </c>
      <c r="T2455" s="19"/>
      <c r="U2455" s="19"/>
      <c r="V2455" s="39"/>
      <c r="W2455" s="40"/>
      <c r="X2455" s="19"/>
      <c r="Y2455" s="19"/>
      <c r="Z2455" s="39"/>
      <c r="AA2455" s="40"/>
      <c r="AB2455" s="19"/>
      <c r="AC2455" s="19"/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1650</v>
      </c>
      <c r="B2456" s="37" t="s">
        <v>189</v>
      </c>
      <c r="C2456" s="38" t="s">
        <v>190</v>
      </c>
      <c r="D2456" s="24">
        <f t="shared" si="76"/>
        <v>34251</v>
      </c>
      <c r="E2456" s="32">
        <f t="shared" si="77"/>
        <v>8877</v>
      </c>
      <c r="F2456" s="28"/>
      <c r="G2456" s="29"/>
      <c r="H2456" s="19"/>
      <c r="I2456" s="19"/>
      <c r="J2456" s="39">
        <v>8877</v>
      </c>
      <c r="K2456" s="40">
        <v>0</v>
      </c>
      <c r="L2456" s="19">
        <v>0</v>
      </c>
      <c r="M2456" s="19">
        <v>0</v>
      </c>
      <c r="N2456" s="39">
        <v>0</v>
      </c>
      <c r="O2456" s="40">
        <v>8877</v>
      </c>
      <c r="P2456" s="19">
        <v>25374</v>
      </c>
      <c r="Q2456" s="19">
        <v>0</v>
      </c>
      <c r="R2456" s="39">
        <v>0</v>
      </c>
      <c r="S2456" s="40">
        <v>0</v>
      </c>
      <c r="T2456" s="19"/>
      <c r="U2456" s="19"/>
      <c r="V2456" s="39"/>
      <c r="W2456" s="40"/>
      <c r="X2456" s="19"/>
      <c r="Y2456" s="19"/>
      <c r="Z2456" s="39"/>
      <c r="AA2456" s="40"/>
      <c r="AB2456" s="19"/>
      <c r="AC2456" s="19"/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1650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/>
      <c r="Q2457" s="19"/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1650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/>
      <c r="Q2458" s="22"/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1650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/>
      <c r="Q2459" s="22"/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1650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/>
      <c r="Q2460" s="19"/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1650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/>
      <c r="Q2461" s="19"/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1650</v>
      </c>
      <c r="B2462" s="37" t="s">
        <v>201</v>
      </c>
      <c r="C2462" s="38" t="s">
        <v>202</v>
      </c>
      <c r="D2462" s="24">
        <f t="shared" si="76"/>
        <v>19981385.109999999</v>
      </c>
      <c r="E2462" s="32">
        <f t="shared" si="77"/>
        <v>16327114.690000001</v>
      </c>
      <c r="F2462" s="28">
        <v>3842947.02</v>
      </c>
      <c r="G2462" s="29">
        <v>2764054.65</v>
      </c>
      <c r="H2462" s="19">
        <v>1730284.75</v>
      </c>
      <c r="I2462" s="19">
        <v>2081534.54</v>
      </c>
      <c r="J2462" s="39">
        <v>2443963.94</v>
      </c>
      <c r="K2462" s="40">
        <v>2321828</v>
      </c>
      <c r="L2462" s="19">
        <v>1498711.62</v>
      </c>
      <c r="M2462" s="19">
        <v>2370288.56</v>
      </c>
      <c r="N2462" s="39">
        <v>2051872.62</v>
      </c>
      <c r="O2462" s="40">
        <v>1853172.8</v>
      </c>
      <c r="P2462" s="22">
        <v>2611726.44</v>
      </c>
      <c r="Q2462" s="22">
        <v>3178322.09</v>
      </c>
      <c r="R2462" s="39">
        <v>5801878.7199999997</v>
      </c>
      <c r="S2462" s="40">
        <v>1757914.05</v>
      </c>
      <c r="T2462" s="19"/>
      <c r="U2462" s="19"/>
      <c r="V2462" s="39"/>
      <c r="W2462" s="40"/>
      <c r="X2462" s="19"/>
      <c r="Y2462" s="19"/>
      <c r="Z2462" s="39"/>
      <c r="AA2462" s="40"/>
      <c r="AB2462" s="19"/>
      <c r="AC2462" s="19"/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1650</v>
      </c>
      <c r="B2463" s="37" t="s">
        <v>203</v>
      </c>
      <c r="C2463" s="38" t="s">
        <v>204</v>
      </c>
      <c r="D2463" s="24">
        <f t="shared" si="76"/>
        <v>0</v>
      </c>
      <c r="E2463" s="32">
        <f t="shared" si="77"/>
        <v>0</v>
      </c>
      <c r="F2463" s="28"/>
      <c r="G2463" s="29"/>
      <c r="H2463" s="19"/>
      <c r="I2463" s="19"/>
      <c r="J2463" s="39"/>
      <c r="K2463" s="40"/>
      <c r="L2463" s="19"/>
      <c r="M2463" s="19"/>
      <c r="N2463" s="39"/>
      <c r="O2463" s="40"/>
      <c r="P2463" s="19"/>
      <c r="Q2463" s="19"/>
      <c r="R2463" s="39"/>
      <c r="S2463" s="40"/>
      <c r="T2463" s="19"/>
      <c r="U2463" s="19"/>
      <c r="V2463" s="39"/>
      <c r="W2463" s="40"/>
      <c r="X2463" s="19"/>
      <c r="Y2463" s="19"/>
      <c r="Z2463" s="39"/>
      <c r="AA2463" s="40"/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1650</v>
      </c>
      <c r="B2464" s="37" t="s">
        <v>205</v>
      </c>
      <c r="C2464" s="38" t="s">
        <v>206</v>
      </c>
      <c r="D2464" s="24">
        <f t="shared" si="76"/>
        <v>6310564.8000000007</v>
      </c>
      <c r="E2464" s="32">
        <f t="shared" si="77"/>
        <v>5823325.9900000002</v>
      </c>
      <c r="F2464" s="28">
        <v>915909.26</v>
      </c>
      <c r="G2464" s="29">
        <v>1019357.37</v>
      </c>
      <c r="H2464" s="19">
        <v>1171241.18</v>
      </c>
      <c r="I2464" s="19">
        <v>637014</v>
      </c>
      <c r="J2464" s="39">
        <v>1065125.02</v>
      </c>
      <c r="K2464" s="40">
        <v>883327.4</v>
      </c>
      <c r="L2464" s="19">
        <v>556535.64</v>
      </c>
      <c r="M2464" s="19">
        <v>737200.08</v>
      </c>
      <c r="N2464" s="39">
        <v>931165.42</v>
      </c>
      <c r="O2464" s="40">
        <v>841656.43</v>
      </c>
      <c r="P2464" s="19">
        <v>508151.62</v>
      </c>
      <c r="Q2464" s="19">
        <v>573915.80000000005</v>
      </c>
      <c r="R2464" s="39">
        <v>1162436.6599999999</v>
      </c>
      <c r="S2464" s="40">
        <v>1130854.9099999999</v>
      </c>
      <c r="T2464" s="19"/>
      <c r="U2464" s="19"/>
      <c r="V2464" s="39"/>
      <c r="W2464" s="40"/>
      <c r="X2464" s="19"/>
      <c r="Y2464" s="19"/>
      <c r="Z2464" s="39"/>
      <c r="AA2464" s="40"/>
      <c r="AB2464" s="19"/>
      <c r="AC2464" s="19"/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1650</v>
      </c>
      <c r="B2465" s="37" t="s">
        <v>207</v>
      </c>
      <c r="C2465" s="38" t="s">
        <v>208</v>
      </c>
      <c r="D2465" s="24">
        <f t="shared" si="76"/>
        <v>3516527.6</v>
      </c>
      <c r="E2465" s="32">
        <f t="shared" si="77"/>
        <v>3766214.7999999993</v>
      </c>
      <c r="F2465" s="28">
        <v>706321.2</v>
      </c>
      <c r="G2465" s="29">
        <v>602092.80000000005</v>
      </c>
      <c r="H2465" s="19">
        <v>528949.19999999995</v>
      </c>
      <c r="I2465" s="19">
        <v>469727</v>
      </c>
      <c r="J2465" s="39">
        <v>448543.6</v>
      </c>
      <c r="K2465" s="40">
        <v>528035</v>
      </c>
      <c r="L2465" s="19">
        <v>535706.6</v>
      </c>
      <c r="M2465" s="19">
        <v>652133.6</v>
      </c>
      <c r="N2465" s="39">
        <v>608506.4</v>
      </c>
      <c r="O2465" s="40">
        <v>687503.2</v>
      </c>
      <c r="P2465" s="19">
        <v>567349.6</v>
      </c>
      <c r="Q2465" s="19">
        <v>532387.4</v>
      </c>
      <c r="R2465" s="39">
        <v>121151</v>
      </c>
      <c r="S2465" s="40">
        <v>294335.8</v>
      </c>
      <c r="T2465" s="19"/>
      <c r="U2465" s="19"/>
      <c r="V2465" s="39"/>
      <c r="W2465" s="40"/>
      <c r="X2465" s="19"/>
      <c r="Y2465" s="19"/>
      <c r="Z2465" s="39"/>
      <c r="AA2465" s="40"/>
      <c r="AB2465" s="19"/>
      <c r="AC2465" s="19"/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1650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/>
      <c r="Q2466" s="19"/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1650</v>
      </c>
      <c r="B2467" s="37" t="s">
        <v>211</v>
      </c>
      <c r="C2467" s="38" t="s">
        <v>212</v>
      </c>
      <c r="D2467" s="24">
        <f t="shared" si="76"/>
        <v>962357.8</v>
      </c>
      <c r="E2467" s="32">
        <f t="shared" si="77"/>
        <v>923690.8</v>
      </c>
      <c r="F2467" s="28">
        <v>45300.81</v>
      </c>
      <c r="G2467" s="29">
        <v>53474.81</v>
      </c>
      <c r="H2467" s="19">
        <v>227934.36</v>
      </c>
      <c r="I2467" s="19">
        <v>216833.36</v>
      </c>
      <c r="J2467" s="39">
        <v>177541.23</v>
      </c>
      <c r="K2467" s="40">
        <v>175400.23</v>
      </c>
      <c r="L2467" s="19">
        <v>125360.81</v>
      </c>
      <c r="M2467" s="19">
        <v>130321.81</v>
      </c>
      <c r="N2467" s="39">
        <v>250928.03</v>
      </c>
      <c r="O2467" s="40">
        <v>250928</v>
      </c>
      <c r="P2467" s="19">
        <v>106691.79</v>
      </c>
      <c r="Q2467" s="19">
        <v>92161.82</v>
      </c>
      <c r="R2467" s="39">
        <v>28600.77</v>
      </c>
      <c r="S2467" s="40">
        <v>4570.7700000000004</v>
      </c>
      <c r="T2467" s="19"/>
      <c r="U2467" s="19"/>
      <c r="V2467" s="39"/>
      <c r="W2467" s="40"/>
      <c r="X2467" s="19"/>
      <c r="Y2467" s="19"/>
      <c r="Z2467" s="39"/>
      <c r="AA2467" s="40"/>
      <c r="AB2467" s="19"/>
      <c r="AC2467" s="19"/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1650</v>
      </c>
      <c r="B2468" s="37" t="s">
        <v>213</v>
      </c>
      <c r="C2468" s="38" t="s">
        <v>214</v>
      </c>
      <c r="D2468" s="24">
        <f t="shared" si="76"/>
        <v>409534.8</v>
      </c>
      <c r="E2468" s="32">
        <f t="shared" si="77"/>
        <v>410057.80000000005</v>
      </c>
      <c r="F2468" s="28">
        <v>59651</v>
      </c>
      <c r="G2468" s="29">
        <v>72048</v>
      </c>
      <c r="H2468" s="19">
        <v>90408.4</v>
      </c>
      <c r="I2468" s="19">
        <v>80194.399999999994</v>
      </c>
      <c r="J2468" s="39">
        <v>73255</v>
      </c>
      <c r="K2468" s="40">
        <v>75234</v>
      </c>
      <c r="L2468" s="19">
        <v>103658.4</v>
      </c>
      <c r="M2468" s="19">
        <v>0</v>
      </c>
      <c r="N2468" s="39">
        <v>54354</v>
      </c>
      <c r="O2468" s="40">
        <v>156073</v>
      </c>
      <c r="P2468" s="19">
        <v>28208</v>
      </c>
      <c r="Q2468" s="19">
        <v>26508.400000000001</v>
      </c>
      <c r="R2468" s="39">
        <v>0</v>
      </c>
      <c r="S2468" s="40">
        <v>0</v>
      </c>
      <c r="T2468" s="19"/>
      <c r="U2468" s="19"/>
      <c r="V2468" s="39"/>
      <c r="W2468" s="40"/>
      <c r="X2468" s="19"/>
      <c r="Y2468" s="19"/>
      <c r="Z2468" s="39"/>
      <c r="AA2468" s="40"/>
      <c r="AB2468" s="19"/>
      <c r="AC2468" s="19"/>
      <c r="AD2468" s="47" t="s">
        <v>1603</v>
      </c>
      <c r="AE2468" s="26" t="s">
        <v>1636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1650</v>
      </c>
      <c r="B2469" s="37" t="s">
        <v>215</v>
      </c>
      <c r="C2469" s="38" t="s">
        <v>216</v>
      </c>
      <c r="D2469" s="24">
        <f t="shared" si="76"/>
        <v>402940</v>
      </c>
      <c r="E2469" s="32">
        <f t="shared" si="77"/>
        <v>402940</v>
      </c>
      <c r="F2469" s="28"/>
      <c r="G2469" s="29"/>
      <c r="H2469" s="19">
        <v>178740</v>
      </c>
      <c r="I2469" s="19">
        <v>178740</v>
      </c>
      <c r="J2469" s="39"/>
      <c r="K2469" s="40"/>
      <c r="L2469" s="19">
        <v>180500</v>
      </c>
      <c r="M2469" s="19">
        <v>90250</v>
      </c>
      <c r="N2469" s="39">
        <v>7700</v>
      </c>
      <c r="O2469" s="40">
        <v>97950</v>
      </c>
      <c r="P2469" s="19">
        <v>36000</v>
      </c>
      <c r="Q2469" s="19">
        <v>36000</v>
      </c>
      <c r="R2469" s="39"/>
      <c r="S2469" s="40"/>
      <c r="T2469" s="19"/>
      <c r="U2469" s="19"/>
      <c r="V2469" s="39"/>
      <c r="W2469" s="40"/>
      <c r="X2469" s="19"/>
      <c r="Y2469" s="19"/>
      <c r="Z2469" s="39"/>
      <c r="AA2469" s="40"/>
      <c r="AB2469" s="19"/>
      <c r="AC2469" s="19"/>
      <c r="AD2469" s="47" t="s">
        <v>1604</v>
      </c>
      <c r="AE2469" s="26" t="s">
        <v>1636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1650</v>
      </c>
      <c r="B2470" s="37" t="s">
        <v>217</v>
      </c>
      <c r="C2470" s="38" t="s">
        <v>218</v>
      </c>
      <c r="D2470" s="24">
        <f t="shared" si="76"/>
        <v>787265</v>
      </c>
      <c r="E2470" s="32">
        <f t="shared" si="77"/>
        <v>724912</v>
      </c>
      <c r="F2470" s="28">
        <v>93266</v>
      </c>
      <c r="G2470" s="29">
        <v>147578</v>
      </c>
      <c r="H2470" s="19">
        <v>236134</v>
      </c>
      <c r="I2470" s="19">
        <v>91982</v>
      </c>
      <c r="J2470" s="39">
        <v>13050</v>
      </c>
      <c r="K2470" s="40">
        <v>34612</v>
      </c>
      <c r="L2470" s="19">
        <v>133989</v>
      </c>
      <c r="M2470" s="19">
        <v>70478</v>
      </c>
      <c r="N2470" s="39">
        <v>56192</v>
      </c>
      <c r="O2470" s="40">
        <v>77809</v>
      </c>
      <c r="P2470" s="19">
        <v>137383</v>
      </c>
      <c r="Q2470" s="19">
        <v>146671</v>
      </c>
      <c r="R2470" s="39">
        <v>117251</v>
      </c>
      <c r="S2470" s="40">
        <v>155782</v>
      </c>
      <c r="T2470" s="19"/>
      <c r="U2470" s="19"/>
      <c r="V2470" s="39"/>
      <c r="W2470" s="40"/>
      <c r="X2470" s="19"/>
      <c r="Y2470" s="19"/>
      <c r="Z2470" s="39"/>
      <c r="AA2470" s="40"/>
      <c r="AB2470" s="19"/>
      <c r="AC2470" s="19"/>
      <c r="AD2470" s="47" t="s">
        <v>1605</v>
      </c>
      <c r="AE2470" s="26" t="s">
        <v>1636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1650</v>
      </c>
      <c r="B2471" s="37" t="s">
        <v>219</v>
      </c>
      <c r="C2471" s="38" t="s">
        <v>220</v>
      </c>
      <c r="D2471" s="24">
        <f t="shared" si="76"/>
        <v>0</v>
      </c>
      <c r="E2471" s="32">
        <f t="shared" si="77"/>
        <v>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/>
      <c r="Q2471" s="19"/>
      <c r="R2471" s="39"/>
      <c r="S2471" s="40"/>
      <c r="T2471" s="19"/>
      <c r="U2471" s="19"/>
      <c r="V2471" s="39"/>
      <c r="W2471" s="40"/>
      <c r="X2471" s="19"/>
      <c r="Y2471" s="19"/>
      <c r="Z2471" s="39"/>
      <c r="AA2471" s="40"/>
      <c r="AB2471" s="19"/>
      <c r="AC2471" s="19"/>
      <c r="AD2471" s="47" t="s">
        <v>1606</v>
      </c>
      <c r="AE2471" s="26" t="s">
        <v>1636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1650</v>
      </c>
      <c r="B2472" s="37" t="s">
        <v>221</v>
      </c>
      <c r="C2472" s="38" t="s">
        <v>222</v>
      </c>
      <c r="D2472" s="24">
        <f t="shared" si="76"/>
        <v>475616.45</v>
      </c>
      <c r="E2472" s="32">
        <f t="shared" si="77"/>
        <v>475616.45</v>
      </c>
      <c r="F2472" s="28">
        <v>80880</v>
      </c>
      <c r="G2472" s="29">
        <v>80880</v>
      </c>
      <c r="H2472" s="19">
        <v>72425.45</v>
      </c>
      <c r="I2472" s="19">
        <v>72425.45</v>
      </c>
      <c r="J2472" s="39">
        <v>79252</v>
      </c>
      <c r="K2472" s="40">
        <v>79252</v>
      </c>
      <c r="L2472" s="19">
        <v>65459</v>
      </c>
      <c r="M2472" s="19">
        <v>65459</v>
      </c>
      <c r="N2472" s="39">
        <v>61500</v>
      </c>
      <c r="O2472" s="40">
        <v>61500</v>
      </c>
      <c r="P2472" s="19">
        <v>53100</v>
      </c>
      <c r="Q2472" s="19">
        <v>53100</v>
      </c>
      <c r="R2472" s="39">
        <v>63000</v>
      </c>
      <c r="S2472" s="40">
        <v>63000</v>
      </c>
      <c r="T2472" s="19"/>
      <c r="U2472" s="19"/>
      <c r="V2472" s="39"/>
      <c r="W2472" s="40"/>
      <c r="X2472" s="19"/>
      <c r="Y2472" s="19"/>
      <c r="Z2472" s="39"/>
      <c r="AA2472" s="40"/>
      <c r="AB2472" s="19"/>
      <c r="AC2472" s="19"/>
      <c r="AD2472" s="47" t="s">
        <v>1607</v>
      </c>
      <c r="AE2472" s="26" t="s">
        <v>1636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1650</v>
      </c>
      <c r="B2473" s="37" t="s">
        <v>223</v>
      </c>
      <c r="C2473" s="38" t="s">
        <v>224</v>
      </c>
      <c r="D2473" s="24">
        <f t="shared" si="76"/>
        <v>64880</v>
      </c>
      <c r="E2473" s="32">
        <f t="shared" si="77"/>
        <v>64880</v>
      </c>
      <c r="F2473" s="28">
        <v>22600</v>
      </c>
      <c r="G2473" s="29">
        <v>22600</v>
      </c>
      <c r="H2473" s="19">
        <v>10960</v>
      </c>
      <c r="I2473" s="19">
        <v>10960</v>
      </c>
      <c r="J2473" s="39"/>
      <c r="K2473" s="40"/>
      <c r="L2473" s="19">
        <v>15900</v>
      </c>
      <c r="M2473" s="19">
        <v>15900</v>
      </c>
      <c r="N2473" s="39">
        <v>10250</v>
      </c>
      <c r="O2473" s="40">
        <v>10250</v>
      </c>
      <c r="P2473" s="19">
        <v>5170</v>
      </c>
      <c r="Q2473" s="19">
        <v>5170</v>
      </c>
      <c r="R2473" s="39"/>
      <c r="S2473" s="40"/>
      <c r="T2473" s="19"/>
      <c r="U2473" s="19"/>
      <c r="V2473" s="39"/>
      <c r="W2473" s="40"/>
      <c r="X2473" s="19"/>
      <c r="Y2473" s="19"/>
      <c r="Z2473" s="39"/>
      <c r="AA2473" s="40"/>
      <c r="AB2473" s="19"/>
      <c r="AC2473" s="19"/>
      <c r="AD2473" s="47" t="s">
        <v>1608</v>
      </c>
      <c r="AE2473" s="26" t="s">
        <v>1636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1650</v>
      </c>
      <c r="B2474" s="37" t="s">
        <v>225</v>
      </c>
      <c r="C2474" s="38" t="s">
        <v>226</v>
      </c>
      <c r="D2474" s="24">
        <f t="shared" si="76"/>
        <v>8990</v>
      </c>
      <c r="E2474" s="32">
        <f t="shared" si="77"/>
        <v>8990</v>
      </c>
      <c r="F2474" s="28"/>
      <c r="G2474" s="29"/>
      <c r="H2474" s="19"/>
      <c r="I2474" s="19"/>
      <c r="J2474" s="39"/>
      <c r="K2474" s="40"/>
      <c r="L2474" s="19">
        <v>8990</v>
      </c>
      <c r="M2474" s="19">
        <v>8990</v>
      </c>
      <c r="N2474" s="39"/>
      <c r="O2474" s="40"/>
      <c r="P2474" s="19"/>
      <c r="Q2474" s="19"/>
      <c r="R2474" s="39"/>
      <c r="S2474" s="40"/>
      <c r="T2474" s="19"/>
      <c r="U2474" s="19"/>
      <c r="V2474" s="39"/>
      <c r="W2474" s="40"/>
      <c r="X2474" s="19"/>
      <c r="Y2474" s="19"/>
      <c r="Z2474" s="39"/>
      <c r="AA2474" s="40"/>
      <c r="AB2474" s="19"/>
      <c r="AC2474" s="19"/>
      <c r="AD2474" s="47" t="s">
        <v>1609</v>
      </c>
      <c r="AE2474" s="26" t="s">
        <v>1636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1650</v>
      </c>
      <c r="B2475" s="37" t="s">
        <v>227</v>
      </c>
      <c r="C2475" s="38" t="s">
        <v>228</v>
      </c>
      <c r="D2475" s="24">
        <f t="shared" si="76"/>
        <v>308990</v>
      </c>
      <c r="E2475" s="32">
        <f t="shared" si="77"/>
        <v>308530</v>
      </c>
      <c r="F2475" s="28">
        <v>30110</v>
      </c>
      <c r="G2475" s="29">
        <v>12522.5</v>
      </c>
      <c r="H2475" s="19">
        <v>56330</v>
      </c>
      <c r="I2475" s="19">
        <v>78967.5</v>
      </c>
      <c r="J2475" s="39">
        <v>0</v>
      </c>
      <c r="K2475" s="40">
        <v>7600</v>
      </c>
      <c r="L2475" s="19">
        <v>149180</v>
      </c>
      <c r="M2475" s="19">
        <v>125700</v>
      </c>
      <c r="N2475" s="39">
        <v>18130</v>
      </c>
      <c r="O2475" s="40">
        <v>14250</v>
      </c>
      <c r="P2475" s="19">
        <v>55240</v>
      </c>
      <c r="Q2475" s="19">
        <v>69490</v>
      </c>
      <c r="R2475" s="39">
        <v>0</v>
      </c>
      <c r="S2475" s="40">
        <v>0</v>
      </c>
      <c r="T2475" s="19"/>
      <c r="U2475" s="19"/>
      <c r="V2475" s="39"/>
      <c r="W2475" s="40"/>
      <c r="X2475" s="19"/>
      <c r="Y2475" s="19"/>
      <c r="Z2475" s="39"/>
      <c r="AA2475" s="40"/>
      <c r="AB2475" s="19"/>
      <c r="AC2475" s="19"/>
      <c r="AD2475" s="47" t="s">
        <v>1610</v>
      </c>
      <c r="AE2475" s="26" t="s">
        <v>1636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1650</v>
      </c>
      <c r="B2476" s="37" t="s">
        <v>229</v>
      </c>
      <c r="C2476" s="38" t="s">
        <v>230</v>
      </c>
      <c r="D2476" s="24">
        <f t="shared" si="76"/>
        <v>578220</v>
      </c>
      <c r="E2476" s="32">
        <f t="shared" si="77"/>
        <v>628284.4</v>
      </c>
      <c r="F2476" s="28">
        <v>89121</v>
      </c>
      <c r="G2476" s="29">
        <v>59971.8</v>
      </c>
      <c r="H2476" s="19">
        <v>75217</v>
      </c>
      <c r="I2476" s="19">
        <v>112841.8</v>
      </c>
      <c r="J2476" s="39">
        <v>13270</v>
      </c>
      <c r="K2476" s="40">
        <v>35816</v>
      </c>
      <c r="L2476" s="19">
        <v>83095</v>
      </c>
      <c r="M2476" s="19">
        <v>33677</v>
      </c>
      <c r="N2476" s="39">
        <v>49225</v>
      </c>
      <c r="O2476" s="40">
        <v>50915.4</v>
      </c>
      <c r="P2476" s="19">
        <v>51823</v>
      </c>
      <c r="Q2476" s="19">
        <v>77426</v>
      </c>
      <c r="R2476" s="39">
        <v>216469</v>
      </c>
      <c r="S2476" s="40">
        <v>257636.4</v>
      </c>
      <c r="T2476" s="19"/>
      <c r="U2476" s="19"/>
      <c r="V2476" s="39"/>
      <c r="W2476" s="40"/>
      <c r="X2476" s="19"/>
      <c r="Y2476" s="19"/>
      <c r="Z2476" s="39"/>
      <c r="AA2476" s="40"/>
      <c r="AB2476" s="19"/>
      <c r="AC2476" s="19"/>
      <c r="AD2476" s="47" t="s">
        <v>1611</v>
      </c>
      <c r="AE2476" s="26" t="s">
        <v>1636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1650</v>
      </c>
      <c r="B2477" s="37" t="s">
        <v>231</v>
      </c>
      <c r="C2477" s="38" t="s">
        <v>232</v>
      </c>
      <c r="D2477" s="24">
        <f t="shared" si="76"/>
        <v>0</v>
      </c>
      <c r="E2477" s="32">
        <f t="shared" si="77"/>
        <v>0</v>
      </c>
      <c r="F2477" s="28"/>
      <c r="G2477" s="29"/>
      <c r="H2477" s="19"/>
      <c r="I2477" s="19"/>
      <c r="J2477" s="39"/>
      <c r="K2477" s="40"/>
      <c r="L2477" s="19"/>
      <c r="M2477" s="19"/>
      <c r="N2477" s="39"/>
      <c r="O2477" s="40"/>
      <c r="P2477" s="19"/>
      <c r="Q2477" s="19"/>
      <c r="R2477" s="39"/>
      <c r="S2477" s="40"/>
      <c r="T2477" s="19"/>
      <c r="U2477" s="19"/>
      <c r="V2477" s="39"/>
      <c r="W2477" s="40"/>
      <c r="X2477" s="19"/>
      <c r="Y2477" s="19"/>
      <c r="Z2477" s="39"/>
      <c r="AA2477" s="40"/>
      <c r="AB2477" s="19"/>
      <c r="AC2477" s="19"/>
      <c r="AD2477" s="47" t="s">
        <v>1612</v>
      </c>
      <c r="AE2477" s="26" t="s">
        <v>1636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1650</v>
      </c>
      <c r="B2478" s="37" t="s">
        <v>233</v>
      </c>
      <c r="C2478" s="38" t="s">
        <v>234</v>
      </c>
      <c r="D2478" s="24">
        <f t="shared" si="76"/>
        <v>131507</v>
      </c>
      <c r="E2478" s="32">
        <f t="shared" si="77"/>
        <v>131507</v>
      </c>
      <c r="F2478" s="28">
        <v>5982</v>
      </c>
      <c r="G2478" s="29">
        <v>5982</v>
      </c>
      <c r="H2478" s="19">
        <v>15533</v>
      </c>
      <c r="I2478" s="19">
        <v>15533</v>
      </c>
      <c r="J2478" s="39"/>
      <c r="K2478" s="40"/>
      <c r="L2478" s="19">
        <v>70703</v>
      </c>
      <c r="M2478" s="19">
        <v>59044</v>
      </c>
      <c r="N2478" s="39">
        <v>17221</v>
      </c>
      <c r="O2478" s="40">
        <v>28880</v>
      </c>
      <c r="P2478" s="19">
        <v>22068</v>
      </c>
      <c r="Q2478" s="19">
        <v>22068</v>
      </c>
      <c r="R2478" s="39"/>
      <c r="S2478" s="40"/>
      <c r="T2478" s="19"/>
      <c r="U2478" s="19"/>
      <c r="V2478" s="39"/>
      <c r="W2478" s="40"/>
      <c r="X2478" s="19"/>
      <c r="Y2478" s="19"/>
      <c r="Z2478" s="39"/>
      <c r="AA2478" s="40"/>
      <c r="AB2478" s="19"/>
      <c r="AC2478" s="19"/>
      <c r="AD2478" s="47" t="s">
        <v>1613</v>
      </c>
      <c r="AE2478" s="26" t="s">
        <v>1636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1650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/>
      <c r="Q2479" s="19"/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1650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/>
      <c r="Q2480" s="19"/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1650</v>
      </c>
      <c r="B2481" s="37" t="s">
        <v>239</v>
      </c>
      <c r="C2481" s="38" t="s">
        <v>240</v>
      </c>
      <c r="D2481" s="24">
        <f t="shared" si="76"/>
        <v>0</v>
      </c>
      <c r="E2481" s="32">
        <f t="shared" si="77"/>
        <v>0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/>
      <c r="Q2481" s="22"/>
      <c r="R2481" s="41"/>
      <c r="S2481" s="42"/>
      <c r="T2481" s="22"/>
      <c r="U2481" s="22"/>
      <c r="V2481" s="41"/>
      <c r="W2481" s="42"/>
      <c r="X2481" s="22"/>
      <c r="Y2481" s="22"/>
      <c r="Z2481" s="41"/>
      <c r="AA2481" s="42"/>
      <c r="AB2481" s="22"/>
      <c r="AC2481" s="22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1650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/>
      <c r="Q2482" s="22"/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1650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/>
      <c r="Q2483" s="22"/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1650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/>
      <c r="Q2484" s="22"/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1650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/>
      <c r="Q2485" s="22"/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1650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>
        <v>0</v>
      </c>
      <c r="S2486" s="40">
        <v>0</v>
      </c>
      <c r="T2486" s="19"/>
      <c r="U2486" s="19"/>
      <c r="V2486" s="39"/>
      <c r="W2486" s="40"/>
      <c r="X2486" s="19"/>
      <c r="Y2486" s="19"/>
      <c r="Z2486" s="39"/>
      <c r="AA2486" s="40"/>
      <c r="AB2486" s="19"/>
      <c r="AC2486" s="19"/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1650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/>
      <c r="Q2487" s="19"/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1650</v>
      </c>
      <c r="B2488" s="37" t="s">
        <v>253</v>
      </c>
      <c r="C2488" s="38" t="s">
        <v>254</v>
      </c>
      <c r="D2488" s="24">
        <f t="shared" si="76"/>
        <v>0</v>
      </c>
      <c r="E2488" s="32">
        <f t="shared" si="77"/>
        <v>484243.88</v>
      </c>
      <c r="F2488" s="28">
        <v>0</v>
      </c>
      <c r="G2488" s="29">
        <v>60799.09</v>
      </c>
      <c r="H2488" s="19">
        <v>0</v>
      </c>
      <c r="I2488" s="19">
        <v>66340.59</v>
      </c>
      <c r="J2488" s="39">
        <v>0</v>
      </c>
      <c r="K2488" s="40">
        <v>59765.33</v>
      </c>
      <c r="L2488" s="19">
        <v>0</v>
      </c>
      <c r="M2488" s="19">
        <v>59765.33</v>
      </c>
      <c r="N2488" s="39">
        <v>0</v>
      </c>
      <c r="O2488" s="40">
        <v>118042.44</v>
      </c>
      <c r="P2488" s="22">
        <v>0</v>
      </c>
      <c r="Q2488" s="22">
        <v>59765.55</v>
      </c>
      <c r="R2488" s="39">
        <v>0</v>
      </c>
      <c r="S2488" s="40">
        <v>59765.55</v>
      </c>
      <c r="T2488" s="19"/>
      <c r="U2488" s="19"/>
      <c r="V2488" s="39"/>
      <c r="W2488" s="40"/>
      <c r="X2488" s="19"/>
      <c r="Y2488" s="19"/>
      <c r="Z2488" s="39"/>
      <c r="AA2488" s="40"/>
      <c r="AB2488" s="19"/>
      <c r="AC2488" s="19"/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1650</v>
      </c>
      <c r="B2489" s="37" t="s">
        <v>255</v>
      </c>
      <c r="C2489" s="38" t="s">
        <v>256</v>
      </c>
      <c r="D2489" s="24">
        <f t="shared" si="76"/>
        <v>0</v>
      </c>
      <c r="E2489" s="32">
        <f t="shared" si="77"/>
        <v>0</v>
      </c>
      <c r="F2489" s="28"/>
      <c r="G2489" s="29"/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>
        <v>0</v>
      </c>
      <c r="S2489" s="42">
        <v>0</v>
      </c>
      <c r="T2489" s="22"/>
      <c r="U2489" s="22"/>
      <c r="V2489" s="41"/>
      <c r="W2489" s="42"/>
      <c r="X2489" s="22"/>
      <c r="Y2489" s="22"/>
      <c r="Z2489" s="41"/>
      <c r="AA2489" s="42"/>
      <c r="AB2489" s="22"/>
      <c r="AC2489" s="22"/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1650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/>
      <c r="Q2490" s="22"/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1650</v>
      </c>
      <c r="B2491" s="37" t="s">
        <v>259</v>
      </c>
      <c r="C2491" s="38" t="s">
        <v>260</v>
      </c>
      <c r="D2491" s="24">
        <f t="shared" si="76"/>
        <v>214045.73</v>
      </c>
      <c r="E2491" s="32">
        <f t="shared" si="77"/>
        <v>458427.19999999995</v>
      </c>
      <c r="F2491" s="28">
        <v>0</v>
      </c>
      <c r="G2491" s="29">
        <v>65489.599999999999</v>
      </c>
      <c r="H2491" s="22">
        <v>23601</v>
      </c>
      <c r="I2491" s="22">
        <v>65489.599999999999</v>
      </c>
      <c r="J2491" s="41">
        <v>0</v>
      </c>
      <c r="K2491" s="42">
        <v>65489.599999999999</v>
      </c>
      <c r="L2491" s="22">
        <v>0</v>
      </c>
      <c r="M2491" s="22">
        <v>65489.599999999999</v>
      </c>
      <c r="N2491" s="41">
        <v>190444.73</v>
      </c>
      <c r="O2491" s="42">
        <v>65489.599999999999</v>
      </c>
      <c r="P2491" s="22">
        <v>0</v>
      </c>
      <c r="Q2491" s="22">
        <v>65489.599999999999</v>
      </c>
      <c r="R2491" s="41">
        <v>0</v>
      </c>
      <c r="S2491" s="42">
        <v>65489.599999999999</v>
      </c>
      <c r="T2491" s="22"/>
      <c r="U2491" s="22"/>
      <c r="V2491" s="41"/>
      <c r="W2491" s="42"/>
      <c r="X2491" s="22"/>
      <c r="Y2491" s="22"/>
      <c r="Z2491" s="41"/>
      <c r="AA2491" s="42"/>
      <c r="AB2491" s="22"/>
      <c r="AC2491" s="22"/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1650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>
        <v>0</v>
      </c>
      <c r="S2492" s="40">
        <v>0</v>
      </c>
      <c r="T2492" s="19"/>
      <c r="U2492" s="19"/>
      <c r="V2492" s="39"/>
      <c r="W2492" s="40"/>
      <c r="X2492" s="19"/>
      <c r="Y2492" s="19"/>
      <c r="Z2492" s="39"/>
      <c r="AA2492" s="40"/>
      <c r="AB2492" s="19"/>
      <c r="AC2492" s="19"/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1650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/>
      <c r="Q2493" s="19"/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1650</v>
      </c>
      <c r="B2494" s="37" t="s">
        <v>265</v>
      </c>
      <c r="C2494" s="38" t="s">
        <v>266</v>
      </c>
      <c r="D2494" s="24">
        <f t="shared" si="76"/>
        <v>4501</v>
      </c>
      <c r="E2494" s="32">
        <f t="shared" si="77"/>
        <v>23920</v>
      </c>
      <c r="F2494" s="28">
        <v>0</v>
      </c>
      <c r="G2494" s="29">
        <v>4060</v>
      </c>
      <c r="H2494" s="19">
        <v>0</v>
      </c>
      <c r="I2494" s="19">
        <v>4060</v>
      </c>
      <c r="J2494" s="39">
        <v>0</v>
      </c>
      <c r="K2494" s="40">
        <v>4060</v>
      </c>
      <c r="L2494" s="19">
        <v>0</v>
      </c>
      <c r="M2494" s="19">
        <v>4060</v>
      </c>
      <c r="N2494" s="39">
        <v>4501</v>
      </c>
      <c r="O2494" s="40">
        <v>2560</v>
      </c>
      <c r="P2494" s="22">
        <v>0</v>
      </c>
      <c r="Q2494" s="22">
        <v>2560</v>
      </c>
      <c r="R2494" s="39">
        <v>0</v>
      </c>
      <c r="S2494" s="40">
        <v>2560</v>
      </c>
      <c r="T2494" s="19"/>
      <c r="U2494" s="19"/>
      <c r="V2494" s="39"/>
      <c r="W2494" s="40"/>
      <c r="X2494" s="19"/>
      <c r="Y2494" s="19"/>
      <c r="Z2494" s="39"/>
      <c r="AA2494" s="40"/>
      <c r="AB2494" s="19"/>
      <c r="AC2494" s="19"/>
      <c r="AD2494" s="45"/>
      <c r="AE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1650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/>
      <c r="Q2495" s="19"/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1650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/>
      <c r="Q2496" s="22"/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1650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/>
      <c r="Q2497" s="22"/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1650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>
        <v>0</v>
      </c>
      <c r="G2498" s="29">
        <v>0</v>
      </c>
      <c r="H2498" s="22">
        <v>0</v>
      </c>
      <c r="I2498" s="22">
        <v>0</v>
      </c>
      <c r="J2498" s="41">
        <v>0</v>
      </c>
      <c r="K2498" s="42">
        <v>0</v>
      </c>
      <c r="L2498" s="22">
        <v>0</v>
      </c>
      <c r="M2498" s="22">
        <v>0</v>
      </c>
      <c r="N2498" s="41">
        <v>0</v>
      </c>
      <c r="O2498" s="42">
        <v>0</v>
      </c>
      <c r="P2498" s="22">
        <v>0</v>
      </c>
      <c r="Q2498" s="22">
        <v>0</v>
      </c>
      <c r="R2498" s="41">
        <v>0</v>
      </c>
      <c r="S2498" s="42">
        <v>0</v>
      </c>
      <c r="T2498" s="22"/>
      <c r="U2498" s="22"/>
      <c r="V2498" s="41"/>
      <c r="W2498" s="42"/>
      <c r="X2498" s="22"/>
      <c r="Y2498" s="22"/>
      <c r="Z2498" s="41"/>
      <c r="AA2498" s="42"/>
      <c r="AB2498" s="22"/>
      <c r="AC2498" s="22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1650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/>
      <c r="Q2499" s="22"/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1650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>
        <v>0</v>
      </c>
      <c r="G2500" s="29">
        <v>0</v>
      </c>
      <c r="H2500" s="19">
        <v>0</v>
      </c>
      <c r="I2500" s="19">
        <v>0</v>
      </c>
      <c r="J2500" s="39">
        <v>0</v>
      </c>
      <c r="K2500" s="40">
        <v>0</v>
      </c>
      <c r="L2500" s="19">
        <v>0</v>
      </c>
      <c r="M2500" s="19">
        <v>0</v>
      </c>
      <c r="N2500" s="39">
        <v>0</v>
      </c>
      <c r="O2500" s="40">
        <v>0</v>
      </c>
      <c r="P2500" s="22">
        <v>0</v>
      </c>
      <c r="Q2500" s="22">
        <v>0</v>
      </c>
      <c r="R2500" s="39">
        <v>0</v>
      </c>
      <c r="S2500" s="40">
        <v>0</v>
      </c>
      <c r="T2500" s="19"/>
      <c r="U2500" s="19"/>
      <c r="V2500" s="39"/>
      <c r="W2500" s="40"/>
      <c r="X2500" s="19"/>
      <c r="Y2500" s="19"/>
      <c r="Z2500" s="39"/>
      <c r="AA2500" s="40"/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1650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/>
      <c r="Q2501" s="19"/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1650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/>
      <c r="Q2502" s="22"/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1650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>
        <v>0</v>
      </c>
      <c r="G2503" s="29">
        <v>0</v>
      </c>
      <c r="H2503" s="19">
        <v>0</v>
      </c>
      <c r="I2503" s="19">
        <v>0</v>
      </c>
      <c r="J2503" s="39">
        <v>0</v>
      </c>
      <c r="K2503" s="40">
        <v>0</v>
      </c>
      <c r="L2503" s="19">
        <v>0</v>
      </c>
      <c r="M2503" s="19">
        <v>0</v>
      </c>
      <c r="N2503" s="39">
        <v>0</v>
      </c>
      <c r="O2503" s="40">
        <v>0</v>
      </c>
      <c r="P2503" s="19">
        <v>0</v>
      </c>
      <c r="Q2503" s="19">
        <v>0</v>
      </c>
      <c r="R2503" s="39">
        <v>0</v>
      </c>
      <c r="S2503" s="40">
        <v>0</v>
      </c>
      <c r="T2503" s="19"/>
      <c r="U2503" s="19"/>
      <c r="V2503" s="39"/>
      <c r="W2503" s="40"/>
      <c r="X2503" s="19"/>
      <c r="Y2503" s="19"/>
      <c r="Z2503" s="39"/>
      <c r="AA2503" s="40"/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1650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/>
      <c r="Q2504" s="19"/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1650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/>
      <c r="Q2505" s="22"/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1650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/>
      <c r="Q2506" s="22"/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1650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/>
      <c r="Q2507" s="22"/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1650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/>
      <c r="Q2508" s="22"/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1650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/>
      <c r="Q2509" s="22"/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1650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40740</v>
      </c>
      <c r="F2510" s="28">
        <v>0</v>
      </c>
      <c r="G2510" s="29">
        <v>5820</v>
      </c>
      <c r="H2510" s="22">
        <v>0</v>
      </c>
      <c r="I2510" s="22">
        <v>5820</v>
      </c>
      <c r="J2510" s="41">
        <v>0</v>
      </c>
      <c r="K2510" s="42">
        <v>5820</v>
      </c>
      <c r="L2510" s="22">
        <v>0</v>
      </c>
      <c r="M2510" s="22">
        <v>5820</v>
      </c>
      <c r="N2510" s="41">
        <v>0</v>
      </c>
      <c r="O2510" s="42">
        <v>5820</v>
      </c>
      <c r="P2510" s="22">
        <v>0</v>
      </c>
      <c r="Q2510" s="22">
        <v>5820</v>
      </c>
      <c r="R2510" s="41">
        <v>0</v>
      </c>
      <c r="S2510" s="42">
        <v>5820</v>
      </c>
      <c r="T2510" s="22"/>
      <c r="U2510" s="22"/>
      <c r="V2510" s="41"/>
      <c r="W2510" s="42"/>
      <c r="X2510" s="22"/>
      <c r="Y2510" s="22"/>
      <c r="Z2510" s="41"/>
      <c r="AA2510" s="42"/>
      <c r="AB2510" s="22"/>
      <c r="AC2510" s="22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1650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/>
      <c r="Q2511" s="22"/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1650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43866.689999999995</v>
      </c>
      <c r="F2512" s="28">
        <v>0</v>
      </c>
      <c r="G2512" s="29">
        <v>6266.67</v>
      </c>
      <c r="H2512" s="19">
        <v>0</v>
      </c>
      <c r="I2512" s="19">
        <v>6266.67</v>
      </c>
      <c r="J2512" s="39">
        <v>0</v>
      </c>
      <c r="K2512" s="40">
        <v>6266.67</v>
      </c>
      <c r="L2512" s="19">
        <v>0</v>
      </c>
      <c r="M2512" s="19">
        <v>6266.67</v>
      </c>
      <c r="N2512" s="39">
        <v>0</v>
      </c>
      <c r="O2512" s="40">
        <v>6266.67</v>
      </c>
      <c r="P2512" s="22">
        <v>0</v>
      </c>
      <c r="Q2512" s="22">
        <v>6266.67</v>
      </c>
      <c r="R2512" s="39">
        <v>0</v>
      </c>
      <c r="S2512" s="40">
        <v>6266.67</v>
      </c>
      <c r="T2512" s="19"/>
      <c r="U2512" s="19"/>
      <c r="V2512" s="39"/>
      <c r="W2512" s="40"/>
      <c r="X2512" s="19"/>
      <c r="Y2512" s="19"/>
      <c r="Z2512" s="39"/>
      <c r="AA2512" s="40"/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1650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/>
      <c r="Q2513" s="19"/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1650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/>
      <c r="Q2514" s="22"/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1650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25736.689999999995</v>
      </c>
      <c r="F2515" s="28">
        <v>0</v>
      </c>
      <c r="G2515" s="29">
        <v>3676.67</v>
      </c>
      <c r="H2515" s="19">
        <v>0</v>
      </c>
      <c r="I2515" s="19">
        <v>3676.67</v>
      </c>
      <c r="J2515" s="39">
        <v>0</v>
      </c>
      <c r="K2515" s="40">
        <v>3676.67</v>
      </c>
      <c r="L2515" s="19">
        <v>0</v>
      </c>
      <c r="M2515" s="19">
        <v>3676.67</v>
      </c>
      <c r="N2515" s="39">
        <v>0</v>
      </c>
      <c r="O2515" s="40">
        <v>3676.67</v>
      </c>
      <c r="P2515" s="19">
        <v>0</v>
      </c>
      <c r="Q2515" s="19">
        <v>3676.67</v>
      </c>
      <c r="R2515" s="39">
        <v>0</v>
      </c>
      <c r="S2515" s="40">
        <v>3676.67</v>
      </c>
      <c r="T2515" s="19"/>
      <c r="U2515" s="19"/>
      <c r="V2515" s="39"/>
      <c r="W2515" s="40"/>
      <c r="X2515" s="19"/>
      <c r="Y2515" s="19"/>
      <c r="Z2515" s="39"/>
      <c r="AA2515" s="40"/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1650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>
        <v>0</v>
      </c>
      <c r="S2516" s="42">
        <v>0</v>
      </c>
      <c r="T2516" s="22"/>
      <c r="U2516" s="22"/>
      <c r="V2516" s="41"/>
      <c r="W2516" s="42"/>
      <c r="X2516" s="22"/>
      <c r="Y2516" s="22"/>
      <c r="Z2516" s="41"/>
      <c r="AA2516" s="42"/>
      <c r="AB2516" s="22"/>
      <c r="AC2516" s="22"/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1650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>
        <v>0</v>
      </c>
      <c r="S2517" s="42">
        <v>0</v>
      </c>
      <c r="T2517" s="22"/>
      <c r="U2517" s="22"/>
      <c r="V2517" s="41"/>
      <c r="W2517" s="42"/>
      <c r="X2517" s="22"/>
      <c r="Y2517" s="22"/>
      <c r="Z2517" s="41"/>
      <c r="AA2517" s="42"/>
      <c r="AB2517" s="22"/>
      <c r="AC2517" s="22"/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1650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>
        <v>0</v>
      </c>
      <c r="S2518" s="40">
        <v>0</v>
      </c>
      <c r="T2518" s="19"/>
      <c r="U2518" s="19"/>
      <c r="V2518" s="39"/>
      <c r="W2518" s="40"/>
      <c r="X2518" s="19"/>
      <c r="Y2518" s="19"/>
      <c r="Z2518" s="39"/>
      <c r="AA2518" s="40"/>
      <c r="AB2518" s="19"/>
      <c r="AC2518" s="19"/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1650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>
        <v>0</v>
      </c>
      <c r="S2519" s="42">
        <v>0</v>
      </c>
      <c r="T2519" s="22"/>
      <c r="U2519" s="22"/>
      <c r="V2519" s="41"/>
      <c r="W2519" s="42"/>
      <c r="X2519" s="22"/>
      <c r="Y2519" s="22"/>
      <c r="Z2519" s="41"/>
      <c r="AA2519" s="42"/>
      <c r="AB2519" s="22"/>
      <c r="AC2519" s="22"/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1650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>
        <v>0</v>
      </c>
      <c r="G2520" s="29">
        <v>0</v>
      </c>
      <c r="H2520" s="22">
        <v>0</v>
      </c>
      <c r="I2520" s="22">
        <v>0</v>
      </c>
      <c r="J2520" s="41">
        <v>0</v>
      </c>
      <c r="K2520" s="42">
        <v>0</v>
      </c>
      <c r="L2520" s="22">
        <v>0</v>
      </c>
      <c r="M2520" s="22">
        <v>0</v>
      </c>
      <c r="N2520" s="41">
        <v>0</v>
      </c>
      <c r="O2520" s="42">
        <v>0</v>
      </c>
      <c r="P2520" s="22">
        <v>0</v>
      </c>
      <c r="Q2520" s="22">
        <v>0</v>
      </c>
      <c r="R2520" s="41">
        <v>0</v>
      </c>
      <c r="S2520" s="42">
        <v>0</v>
      </c>
      <c r="T2520" s="22"/>
      <c r="U2520" s="22"/>
      <c r="V2520" s="41"/>
      <c r="W2520" s="42"/>
      <c r="X2520" s="22"/>
      <c r="Y2520" s="22"/>
      <c r="Z2520" s="41"/>
      <c r="AA2520" s="42"/>
      <c r="AB2520" s="22"/>
      <c r="AC2520" s="22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1650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>
        <v>0</v>
      </c>
      <c r="G2521" s="29">
        <v>0</v>
      </c>
      <c r="H2521" s="22">
        <v>0</v>
      </c>
      <c r="I2521" s="22">
        <v>0</v>
      </c>
      <c r="J2521" s="41">
        <v>0</v>
      </c>
      <c r="K2521" s="42">
        <v>0</v>
      </c>
      <c r="L2521" s="22">
        <v>0</v>
      </c>
      <c r="M2521" s="22">
        <v>0</v>
      </c>
      <c r="N2521" s="41">
        <v>0</v>
      </c>
      <c r="O2521" s="42">
        <v>0</v>
      </c>
      <c r="P2521" s="22">
        <v>0</v>
      </c>
      <c r="Q2521" s="22">
        <v>0</v>
      </c>
      <c r="R2521" s="41">
        <v>0</v>
      </c>
      <c r="S2521" s="42">
        <v>0</v>
      </c>
      <c r="T2521" s="22"/>
      <c r="U2521" s="22"/>
      <c r="V2521" s="41"/>
      <c r="W2521" s="42"/>
      <c r="X2521" s="22"/>
      <c r="Y2521" s="22"/>
      <c r="Z2521" s="41"/>
      <c r="AA2521" s="42"/>
      <c r="AB2521" s="22"/>
      <c r="AC2521" s="22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1650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/>
      <c r="G2522" s="29"/>
      <c r="H2522" s="22"/>
      <c r="I2522" s="22"/>
      <c r="J2522" s="41"/>
      <c r="K2522" s="42"/>
      <c r="L2522" s="22"/>
      <c r="M2522" s="22"/>
      <c r="N2522" s="41"/>
      <c r="O2522" s="42"/>
      <c r="P2522" s="22"/>
      <c r="Q2522" s="22"/>
      <c r="R2522" s="41"/>
      <c r="S2522" s="42"/>
      <c r="T2522" s="22"/>
      <c r="U2522" s="22"/>
      <c r="V2522" s="41"/>
      <c r="W2522" s="42"/>
      <c r="X2522" s="22"/>
      <c r="Y2522" s="22"/>
      <c r="Z2522" s="41"/>
      <c r="AA2522" s="42"/>
      <c r="AB2522" s="22"/>
      <c r="AC2522" s="22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1650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/>
      <c r="G2523" s="29"/>
      <c r="H2523" s="22"/>
      <c r="I2523" s="22"/>
      <c r="J2523" s="41"/>
      <c r="K2523" s="42"/>
      <c r="L2523" s="22"/>
      <c r="M2523" s="22"/>
      <c r="N2523" s="41"/>
      <c r="O2523" s="42"/>
      <c r="P2523" s="22"/>
      <c r="Q2523" s="22"/>
      <c r="R2523" s="41"/>
      <c r="S2523" s="42"/>
      <c r="T2523" s="22"/>
      <c r="U2523" s="22"/>
      <c r="V2523" s="41"/>
      <c r="W2523" s="42"/>
      <c r="X2523" s="22"/>
      <c r="Y2523" s="22"/>
      <c r="Z2523" s="41"/>
      <c r="AA2523" s="42"/>
      <c r="AB2523" s="22"/>
      <c r="AC2523" s="22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1650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>
        <v>0</v>
      </c>
      <c r="S2524" s="40">
        <v>0</v>
      </c>
      <c r="T2524" s="19"/>
      <c r="U2524" s="19"/>
      <c r="V2524" s="39"/>
      <c r="W2524" s="40"/>
      <c r="X2524" s="19"/>
      <c r="Y2524" s="19"/>
      <c r="Z2524" s="39"/>
      <c r="AA2524" s="40"/>
      <c r="AB2524" s="19"/>
      <c r="AC2524" s="19"/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1650</v>
      </c>
      <c r="B2525" s="37" t="s">
        <v>327</v>
      </c>
      <c r="C2525" s="38" t="s">
        <v>328</v>
      </c>
      <c r="D2525" s="24">
        <f t="shared" si="78"/>
        <v>0</v>
      </c>
      <c r="E2525" s="32">
        <f t="shared" si="79"/>
        <v>176821.09</v>
      </c>
      <c r="F2525" s="28">
        <v>0</v>
      </c>
      <c r="G2525" s="29">
        <v>25259.26</v>
      </c>
      <c r="H2525" s="22">
        <v>0</v>
      </c>
      <c r="I2525" s="22">
        <v>25259.26</v>
      </c>
      <c r="J2525" s="41">
        <v>0</v>
      </c>
      <c r="K2525" s="42">
        <v>25259.26</v>
      </c>
      <c r="L2525" s="22">
        <v>0</v>
      </c>
      <c r="M2525" s="22">
        <v>25259.26</v>
      </c>
      <c r="N2525" s="41">
        <v>0</v>
      </c>
      <c r="O2525" s="42">
        <v>25261.35</v>
      </c>
      <c r="P2525" s="19">
        <v>0</v>
      </c>
      <c r="Q2525" s="19">
        <v>25261.35</v>
      </c>
      <c r="R2525" s="41">
        <v>0</v>
      </c>
      <c r="S2525" s="42">
        <v>25261.35</v>
      </c>
      <c r="T2525" s="22"/>
      <c r="U2525" s="22"/>
      <c r="V2525" s="41"/>
      <c r="W2525" s="42"/>
      <c r="X2525" s="22"/>
      <c r="Y2525" s="22"/>
      <c r="Z2525" s="41"/>
      <c r="AA2525" s="42"/>
      <c r="AB2525" s="22"/>
      <c r="AC2525" s="22"/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1650</v>
      </c>
      <c r="B2526" s="37" t="s">
        <v>329</v>
      </c>
      <c r="C2526" s="38" t="s">
        <v>330</v>
      </c>
      <c r="D2526" s="24">
        <f t="shared" si="78"/>
        <v>0</v>
      </c>
      <c r="E2526" s="32">
        <f t="shared" si="79"/>
        <v>251720</v>
      </c>
      <c r="F2526" s="28">
        <v>0</v>
      </c>
      <c r="G2526" s="29">
        <v>35960</v>
      </c>
      <c r="H2526" s="22">
        <v>0</v>
      </c>
      <c r="I2526" s="22">
        <v>35960</v>
      </c>
      <c r="J2526" s="41">
        <v>0</v>
      </c>
      <c r="K2526" s="42">
        <v>35960</v>
      </c>
      <c r="L2526" s="22">
        <v>0</v>
      </c>
      <c r="M2526" s="22">
        <v>35960</v>
      </c>
      <c r="N2526" s="41">
        <v>0</v>
      </c>
      <c r="O2526" s="42">
        <v>35960</v>
      </c>
      <c r="P2526" s="22">
        <v>0</v>
      </c>
      <c r="Q2526" s="22">
        <v>35960</v>
      </c>
      <c r="R2526" s="41">
        <v>0</v>
      </c>
      <c r="S2526" s="42">
        <v>35960</v>
      </c>
      <c r="T2526" s="22"/>
      <c r="U2526" s="22"/>
      <c r="V2526" s="41"/>
      <c r="W2526" s="42"/>
      <c r="X2526" s="22"/>
      <c r="Y2526" s="22"/>
      <c r="Z2526" s="41"/>
      <c r="AA2526" s="42"/>
      <c r="AB2526" s="22"/>
      <c r="AC2526" s="22"/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1650</v>
      </c>
      <c r="B2527" s="37" t="s">
        <v>331</v>
      </c>
      <c r="C2527" s="38" t="s">
        <v>332</v>
      </c>
      <c r="D2527" s="24">
        <f t="shared" si="78"/>
        <v>0</v>
      </c>
      <c r="E2527" s="32">
        <f t="shared" si="79"/>
        <v>27393.310000000005</v>
      </c>
      <c r="F2527" s="28">
        <v>0</v>
      </c>
      <c r="G2527" s="29">
        <v>3913.33</v>
      </c>
      <c r="H2527" s="19">
        <v>0</v>
      </c>
      <c r="I2527" s="19">
        <v>3913.33</v>
      </c>
      <c r="J2527" s="39">
        <v>0</v>
      </c>
      <c r="K2527" s="40">
        <v>3913.33</v>
      </c>
      <c r="L2527" s="19">
        <v>0</v>
      </c>
      <c r="M2527" s="19">
        <v>3913.33</v>
      </c>
      <c r="N2527" s="39">
        <v>0</v>
      </c>
      <c r="O2527" s="40">
        <v>3913.33</v>
      </c>
      <c r="P2527" s="22">
        <v>0</v>
      </c>
      <c r="Q2527" s="22">
        <v>3913.33</v>
      </c>
      <c r="R2527" s="39">
        <v>0</v>
      </c>
      <c r="S2527" s="40">
        <v>3913.33</v>
      </c>
      <c r="T2527" s="19"/>
      <c r="U2527" s="19"/>
      <c r="V2527" s="39"/>
      <c r="W2527" s="40"/>
      <c r="X2527" s="19"/>
      <c r="Y2527" s="19"/>
      <c r="Z2527" s="39"/>
      <c r="AA2527" s="40"/>
      <c r="AB2527" s="19"/>
      <c r="AC2527" s="19"/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1650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104165.6</v>
      </c>
      <c r="F2528" s="28">
        <v>0</v>
      </c>
      <c r="G2528" s="29">
        <v>14880.8</v>
      </c>
      <c r="H2528" s="22">
        <v>0</v>
      </c>
      <c r="I2528" s="22">
        <v>14880.8</v>
      </c>
      <c r="J2528" s="41">
        <v>0</v>
      </c>
      <c r="K2528" s="42">
        <v>14880.8</v>
      </c>
      <c r="L2528" s="22">
        <v>0</v>
      </c>
      <c r="M2528" s="22">
        <v>14880.8</v>
      </c>
      <c r="N2528" s="41">
        <v>0</v>
      </c>
      <c r="O2528" s="42">
        <v>14880.8</v>
      </c>
      <c r="P2528" s="19">
        <v>0</v>
      </c>
      <c r="Q2528" s="19">
        <v>14880.8</v>
      </c>
      <c r="R2528" s="41">
        <v>0</v>
      </c>
      <c r="S2528" s="42">
        <v>14880.8</v>
      </c>
      <c r="T2528" s="22"/>
      <c r="U2528" s="22"/>
      <c r="V2528" s="41"/>
      <c r="W2528" s="42"/>
      <c r="X2528" s="22"/>
      <c r="Y2528" s="22"/>
      <c r="Z2528" s="41"/>
      <c r="AA2528" s="42"/>
      <c r="AB2528" s="22"/>
      <c r="AC2528" s="22"/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1650</v>
      </c>
      <c r="B2529" s="37" t="s">
        <v>335</v>
      </c>
      <c r="C2529" s="38" t="s">
        <v>336</v>
      </c>
      <c r="D2529" s="24">
        <f t="shared" si="78"/>
        <v>0</v>
      </c>
      <c r="E2529" s="32">
        <f t="shared" si="79"/>
        <v>94078.8</v>
      </c>
      <c r="F2529" s="28">
        <v>0</v>
      </c>
      <c r="G2529" s="29">
        <v>15669.8</v>
      </c>
      <c r="H2529" s="22">
        <v>0</v>
      </c>
      <c r="I2529" s="22">
        <v>15669.8</v>
      </c>
      <c r="J2529" s="41">
        <v>0</v>
      </c>
      <c r="K2529" s="42">
        <v>15669.8</v>
      </c>
      <c r="L2529" s="22">
        <v>0</v>
      </c>
      <c r="M2529" s="22">
        <v>15669.8</v>
      </c>
      <c r="N2529" s="41">
        <v>0</v>
      </c>
      <c r="O2529" s="42">
        <v>0</v>
      </c>
      <c r="P2529" s="22">
        <v>0</v>
      </c>
      <c r="Q2529" s="22">
        <v>15699.8</v>
      </c>
      <c r="R2529" s="41">
        <v>0</v>
      </c>
      <c r="S2529" s="42">
        <v>15699.8</v>
      </c>
      <c r="T2529" s="22"/>
      <c r="U2529" s="22"/>
      <c r="V2529" s="41"/>
      <c r="W2529" s="42"/>
      <c r="X2529" s="22"/>
      <c r="Y2529" s="22"/>
      <c r="Z2529" s="41"/>
      <c r="AA2529" s="42"/>
      <c r="AB2529" s="22"/>
      <c r="AC2529" s="22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1650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8349.1200000000008</v>
      </c>
      <c r="F2530" s="28">
        <v>0</v>
      </c>
      <c r="G2530" s="29">
        <v>1391.52</v>
      </c>
      <c r="H2530" s="22">
        <v>0</v>
      </c>
      <c r="I2530" s="22">
        <v>1391.52</v>
      </c>
      <c r="J2530" s="41">
        <v>0</v>
      </c>
      <c r="K2530" s="42">
        <v>1391.52</v>
      </c>
      <c r="L2530" s="22">
        <v>0</v>
      </c>
      <c r="M2530" s="22">
        <v>1391.52</v>
      </c>
      <c r="N2530" s="41">
        <v>0</v>
      </c>
      <c r="O2530" s="42">
        <v>0</v>
      </c>
      <c r="P2530" s="22">
        <v>0</v>
      </c>
      <c r="Q2530" s="22">
        <v>1391.52</v>
      </c>
      <c r="R2530" s="41">
        <v>0</v>
      </c>
      <c r="S2530" s="42">
        <v>1391.52</v>
      </c>
      <c r="T2530" s="22"/>
      <c r="U2530" s="22"/>
      <c r="V2530" s="41"/>
      <c r="W2530" s="42"/>
      <c r="X2530" s="22"/>
      <c r="Y2530" s="22"/>
      <c r="Z2530" s="41"/>
      <c r="AA2530" s="42"/>
      <c r="AB2530" s="22"/>
      <c r="AC2530" s="22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1650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0</v>
      </c>
      <c r="F2531" s="28"/>
      <c r="G2531" s="29"/>
      <c r="H2531" s="22"/>
      <c r="I2531" s="22"/>
      <c r="J2531" s="41"/>
      <c r="K2531" s="42"/>
      <c r="L2531" s="22"/>
      <c r="M2531" s="22"/>
      <c r="N2531" s="41"/>
      <c r="O2531" s="42"/>
      <c r="P2531" s="22"/>
      <c r="Q2531" s="22"/>
      <c r="R2531" s="41"/>
      <c r="S2531" s="42"/>
      <c r="T2531" s="22"/>
      <c r="U2531" s="22"/>
      <c r="V2531" s="41"/>
      <c r="W2531" s="42"/>
      <c r="X2531" s="22"/>
      <c r="Y2531" s="22"/>
      <c r="Z2531" s="41"/>
      <c r="AA2531" s="42"/>
      <c r="AB2531" s="22"/>
      <c r="AC2531" s="22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1650</v>
      </c>
      <c r="B2532" s="37" t="s">
        <v>341</v>
      </c>
      <c r="C2532" s="38" t="s">
        <v>342</v>
      </c>
      <c r="D2532" s="24">
        <f t="shared" si="78"/>
        <v>0</v>
      </c>
      <c r="E2532" s="32">
        <f t="shared" si="79"/>
        <v>0</v>
      </c>
      <c r="F2532" s="28"/>
      <c r="G2532" s="29"/>
      <c r="H2532" s="22"/>
      <c r="I2532" s="22"/>
      <c r="J2532" s="41"/>
      <c r="K2532" s="42"/>
      <c r="L2532" s="22"/>
      <c r="M2532" s="22"/>
      <c r="N2532" s="41"/>
      <c r="O2532" s="42"/>
      <c r="P2532" s="22"/>
      <c r="Q2532" s="22"/>
      <c r="R2532" s="41"/>
      <c r="S2532" s="42"/>
      <c r="T2532" s="22"/>
      <c r="U2532" s="22"/>
      <c r="V2532" s="41"/>
      <c r="W2532" s="42"/>
      <c r="X2532" s="22"/>
      <c r="Y2532" s="22"/>
      <c r="Z2532" s="41"/>
      <c r="AA2532" s="42"/>
      <c r="AB2532" s="22"/>
      <c r="AC2532" s="22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1650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69253.67</v>
      </c>
      <c r="F2533" s="28">
        <v>0</v>
      </c>
      <c r="G2533" s="29">
        <v>12366.67</v>
      </c>
      <c r="H2533" s="19">
        <v>0</v>
      </c>
      <c r="I2533" s="19">
        <v>27207</v>
      </c>
      <c r="J2533" s="39">
        <v>0</v>
      </c>
      <c r="K2533" s="40">
        <v>7420</v>
      </c>
      <c r="L2533" s="19">
        <v>0</v>
      </c>
      <c r="M2533" s="19">
        <v>7420</v>
      </c>
      <c r="N2533" s="39">
        <v>0</v>
      </c>
      <c r="O2533" s="40">
        <v>0</v>
      </c>
      <c r="P2533" s="22">
        <v>0</v>
      </c>
      <c r="Q2533" s="22">
        <v>7420</v>
      </c>
      <c r="R2533" s="39">
        <v>0</v>
      </c>
      <c r="S2533" s="40">
        <v>7420</v>
      </c>
      <c r="T2533" s="19"/>
      <c r="U2533" s="19"/>
      <c r="V2533" s="39"/>
      <c r="W2533" s="40"/>
      <c r="X2533" s="19"/>
      <c r="Y2533" s="19"/>
      <c r="Z2533" s="39"/>
      <c r="AA2533" s="40"/>
      <c r="AB2533" s="19"/>
      <c r="AC2533" s="19"/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1650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/>
      <c r="Q2534" s="19"/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1650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/>
      <c r="Q2535" s="22"/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1650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0</v>
      </c>
      <c r="P2536" s="22">
        <v>0</v>
      </c>
      <c r="Q2536" s="22">
        <v>0</v>
      </c>
      <c r="R2536" s="39">
        <v>0</v>
      </c>
      <c r="S2536" s="40">
        <v>0</v>
      </c>
      <c r="T2536" s="19"/>
      <c r="U2536" s="19"/>
      <c r="V2536" s="39"/>
      <c r="W2536" s="40"/>
      <c r="X2536" s="19"/>
      <c r="Y2536" s="19"/>
      <c r="Z2536" s="39"/>
      <c r="AA2536" s="40"/>
      <c r="AB2536" s="19"/>
      <c r="AC2536" s="19"/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1650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/>
      <c r="Q2537" s="19"/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1650</v>
      </c>
      <c r="B2538" s="37" t="s">
        <v>353</v>
      </c>
      <c r="C2538" s="38" t="s">
        <v>354</v>
      </c>
      <c r="D2538" s="24">
        <f t="shared" si="78"/>
        <v>0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0</v>
      </c>
      <c r="O2538" s="40">
        <v>0</v>
      </c>
      <c r="P2538" s="22">
        <v>0</v>
      </c>
      <c r="Q2538" s="22">
        <v>0</v>
      </c>
      <c r="R2538" s="39">
        <v>0</v>
      </c>
      <c r="S2538" s="40">
        <v>0</v>
      </c>
      <c r="T2538" s="19"/>
      <c r="U2538" s="19"/>
      <c r="V2538" s="39"/>
      <c r="W2538" s="40"/>
      <c r="X2538" s="19"/>
      <c r="Y2538" s="19"/>
      <c r="Z2538" s="39"/>
      <c r="AA2538" s="40"/>
      <c r="AB2538" s="19"/>
      <c r="AC2538" s="19"/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1650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>
        <v>0</v>
      </c>
      <c r="S2539" s="40">
        <v>0</v>
      </c>
      <c r="T2539" s="19"/>
      <c r="U2539" s="19"/>
      <c r="V2539" s="39"/>
      <c r="W2539" s="40"/>
      <c r="X2539" s="19"/>
      <c r="Y2539" s="19"/>
      <c r="Z2539" s="39"/>
      <c r="AA2539" s="40"/>
      <c r="AB2539" s="19"/>
      <c r="AC2539" s="19"/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1650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/>
      <c r="Q2540" s="19"/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1650</v>
      </c>
      <c r="B2541" s="37" t="s">
        <v>359</v>
      </c>
      <c r="C2541" s="38" t="s">
        <v>360</v>
      </c>
      <c r="D2541" s="24">
        <f t="shared" si="78"/>
        <v>750</v>
      </c>
      <c r="E2541" s="32">
        <f t="shared" si="79"/>
        <v>359483.38</v>
      </c>
      <c r="F2541" s="28">
        <v>0</v>
      </c>
      <c r="G2541" s="29">
        <v>46383.33</v>
      </c>
      <c r="H2541" s="19">
        <v>750</v>
      </c>
      <c r="I2541" s="19">
        <v>47133.33</v>
      </c>
      <c r="J2541" s="39">
        <v>0</v>
      </c>
      <c r="K2541" s="40">
        <v>46383.33</v>
      </c>
      <c r="L2541" s="19">
        <v>0</v>
      </c>
      <c r="M2541" s="19">
        <v>46383.33</v>
      </c>
      <c r="N2541" s="39">
        <v>0</v>
      </c>
      <c r="O2541" s="40">
        <v>80433.399999999994</v>
      </c>
      <c r="P2541" s="22">
        <v>0</v>
      </c>
      <c r="Q2541" s="22">
        <v>46383.33</v>
      </c>
      <c r="R2541" s="39">
        <v>0</v>
      </c>
      <c r="S2541" s="40">
        <v>46383.33</v>
      </c>
      <c r="T2541" s="19"/>
      <c r="U2541" s="19"/>
      <c r="V2541" s="39"/>
      <c r="W2541" s="40"/>
      <c r="X2541" s="19"/>
      <c r="Y2541" s="19"/>
      <c r="Z2541" s="39"/>
      <c r="AA2541" s="40"/>
      <c r="AB2541" s="19"/>
      <c r="AC2541" s="19"/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1650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>
        <v>0</v>
      </c>
      <c r="S2542" s="40">
        <v>0</v>
      </c>
      <c r="T2542" s="19"/>
      <c r="U2542" s="19"/>
      <c r="V2542" s="39"/>
      <c r="W2542" s="40"/>
      <c r="X2542" s="19"/>
      <c r="Y2542" s="19"/>
      <c r="Z2542" s="39"/>
      <c r="AA2542" s="40"/>
      <c r="AB2542" s="19"/>
      <c r="AC2542" s="19"/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1650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/>
      <c r="Q2543" s="19"/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1650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164791.69</v>
      </c>
      <c r="F2544" s="28">
        <v>0</v>
      </c>
      <c r="G2544" s="29">
        <v>23541.67</v>
      </c>
      <c r="H2544" s="19">
        <v>0</v>
      </c>
      <c r="I2544" s="19">
        <v>23541.67</v>
      </c>
      <c r="J2544" s="39">
        <v>0</v>
      </c>
      <c r="K2544" s="40">
        <v>23541.67</v>
      </c>
      <c r="L2544" s="19">
        <v>0</v>
      </c>
      <c r="M2544" s="19">
        <v>23541.67</v>
      </c>
      <c r="N2544" s="39">
        <v>0</v>
      </c>
      <c r="O2544" s="40">
        <v>23541.67</v>
      </c>
      <c r="P2544" s="22">
        <v>0</v>
      </c>
      <c r="Q2544" s="22">
        <v>23541.67</v>
      </c>
      <c r="R2544" s="39">
        <v>0</v>
      </c>
      <c r="S2544" s="40">
        <v>23541.67</v>
      </c>
      <c r="T2544" s="19"/>
      <c r="U2544" s="19"/>
      <c r="V2544" s="39"/>
      <c r="W2544" s="40"/>
      <c r="X2544" s="19"/>
      <c r="Y2544" s="19"/>
      <c r="Z2544" s="39"/>
      <c r="AA2544" s="40"/>
      <c r="AB2544" s="19"/>
      <c r="AC2544" s="19"/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1650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>
        <v>0</v>
      </c>
      <c r="S2545" s="40">
        <v>0</v>
      </c>
      <c r="T2545" s="19"/>
      <c r="U2545" s="19"/>
      <c r="V2545" s="39"/>
      <c r="W2545" s="40"/>
      <c r="X2545" s="19"/>
      <c r="Y2545" s="19"/>
      <c r="Z2545" s="39"/>
      <c r="AA2545" s="40"/>
      <c r="AB2545" s="19"/>
      <c r="AC2545" s="19"/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1650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/>
      <c r="Q2546" s="19"/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1650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>
        <v>0</v>
      </c>
      <c r="S2547" s="40">
        <v>0</v>
      </c>
      <c r="T2547" s="19"/>
      <c r="U2547" s="19"/>
      <c r="V2547" s="39"/>
      <c r="W2547" s="40"/>
      <c r="X2547" s="19"/>
      <c r="Y2547" s="19"/>
      <c r="Z2547" s="39"/>
      <c r="AA2547" s="40"/>
      <c r="AB2547" s="19"/>
      <c r="AC2547" s="19"/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1650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/>
      <c r="G2548" s="29"/>
      <c r="H2548" s="19"/>
      <c r="I2548" s="19"/>
      <c r="J2548" s="39"/>
      <c r="K2548" s="40"/>
      <c r="L2548" s="19"/>
      <c r="M2548" s="19"/>
      <c r="N2548" s="39"/>
      <c r="O2548" s="40"/>
      <c r="P2548" s="19"/>
      <c r="Q2548" s="19"/>
      <c r="R2548" s="39"/>
      <c r="S2548" s="40"/>
      <c r="T2548" s="19"/>
      <c r="U2548" s="19"/>
      <c r="V2548" s="39"/>
      <c r="W2548" s="40"/>
      <c r="X2548" s="19"/>
      <c r="Y2548" s="19"/>
      <c r="Z2548" s="39"/>
      <c r="AA2548" s="40"/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1650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/>
      <c r="Q2549" s="19"/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1650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/>
      <c r="G2550" s="29"/>
      <c r="H2550" s="19"/>
      <c r="I2550" s="19"/>
      <c r="J2550" s="39"/>
      <c r="K2550" s="40"/>
      <c r="L2550" s="19"/>
      <c r="M2550" s="19"/>
      <c r="N2550" s="39"/>
      <c r="O2550" s="40"/>
      <c r="P2550" s="22"/>
      <c r="Q2550" s="22"/>
      <c r="R2550" s="39"/>
      <c r="S2550" s="40"/>
      <c r="T2550" s="19"/>
      <c r="U2550" s="19"/>
      <c r="V2550" s="39"/>
      <c r="W2550" s="40"/>
      <c r="X2550" s="19"/>
      <c r="Y2550" s="19"/>
      <c r="Z2550" s="39"/>
      <c r="AA2550" s="40"/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1650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/>
      <c r="Q2551" s="19"/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1650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/>
      <c r="Q2552" s="22"/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1650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/>
      <c r="Q2553" s="22"/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1650</v>
      </c>
      <c r="B2554" s="37" t="s">
        <v>385</v>
      </c>
      <c r="C2554" s="38" t="s">
        <v>386</v>
      </c>
      <c r="D2554" s="24">
        <f t="shared" si="78"/>
        <v>0</v>
      </c>
      <c r="E2554" s="32">
        <f t="shared" si="79"/>
        <v>14400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0</v>
      </c>
      <c r="P2554" s="22">
        <v>0</v>
      </c>
      <c r="Q2554" s="22">
        <v>14400</v>
      </c>
      <c r="R2554" s="39">
        <v>0</v>
      </c>
      <c r="S2554" s="40">
        <v>0</v>
      </c>
      <c r="T2554" s="19"/>
      <c r="U2554" s="19"/>
      <c r="V2554" s="39"/>
      <c r="W2554" s="40"/>
      <c r="X2554" s="19"/>
      <c r="Y2554" s="19"/>
      <c r="Z2554" s="39"/>
      <c r="AA2554" s="40"/>
      <c r="AB2554" s="19"/>
      <c r="AC2554" s="19"/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1650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/>
      <c r="Q2555" s="19"/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1650</v>
      </c>
      <c r="B2556" s="37" t="s">
        <v>389</v>
      </c>
      <c r="C2556" s="38" t="s">
        <v>390</v>
      </c>
      <c r="D2556" s="24">
        <f t="shared" si="78"/>
        <v>981996.71</v>
      </c>
      <c r="E2556" s="32">
        <f t="shared" si="79"/>
        <v>815281.66999999993</v>
      </c>
      <c r="F2556" s="28">
        <v>0</v>
      </c>
      <c r="G2556" s="29">
        <v>109966.67</v>
      </c>
      <c r="H2556" s="19">
        <v>0</v>
      </c>
      <c r="I2556" s="19">
        <v>109966.67</v>
      </c>
      <c r="J2556" s="39">
        <v>0</v>
      </c>
      <c r="K2556" s="40">
        <v>109966.67</v>
      </c>
      <c r="L2556" s="19">
        <v>0</v>
      </c>
      <c r="M2556" s="19">
        <v>109966.67</v>
      </c>
      <c r="N2556" s="39">
        <v>981996.71</v>
      </c>
      <c r="O2556" s="40">
        <v>125138.33</v>
      </c>
      <c r="P2556" s="22">
        <v>0</v>
      </c>
      <c r="Q2556" s="22">
        <v>125138.33</v>
      </c>
      <c r="R2556" s="39">
        <v>0</v>
      </c>
      <c r="S2556" s="40">
        <v>125138.33</v>
      </c>
      <c r="T2556" s="19"/>
      <c r="U2556" s="19"/>
      <c r="V2556" s="39"/>
      <c r="W2556" s="40"/>
      <c r="X2556" s="19"/>
      <c r="Y2556" s="19"/>
      <c r="Z2556" s="39"/>
      <c r="AA2556" s="40"/>
      <c r="AB2556" s="19"/>
      <c r="AC2556" s="19"/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1650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>
        <v>0</v>
      </c>
      <c r="S2557" s="40">
        <v>0</v>
      </c>
      <c r="T2557" s="19"/>
      <c r="U2557" s="19"/>
      <c r="V2557" s="39"/>
      <c r="W2557" s="40"/>
      <c r="X2557" s="19"/>
      <c r="Y2557" s="19"/>
      <c r="Z2557" s="39"/>
      <c r="AA2557" s="40"/>
      <c r="AB2557" s="19"/>
      <c r="AC2557" s="19"/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1650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/>
      <c r="Q2558" s="19"/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1650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>
        <v>0</v>
      </c>
      <c r="S2559" s="40">
        <v>0</v>
      </c>
      <c r="T2559" s="19"/>
      <c r="U2559" s="19"/>
      <c r="V2559" s="39"/>
      <c r="W2559" s="40"/>
      <c r="X2559" s="19"/>
      <c r="Y2559" s="19"/>
      <c r="Z2559" s="39"/>
      <c r="AA2559" s="40"/>
      <c r="AB2559" s="19"/>
      <c r="AC2559" s="19"/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1650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/>
      <c r="Q2560" s="19"/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1650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/>
      <c r="Q2561" s="22"/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1650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/>
      <c r="Q2562" s="22"/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1650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0</v>
      </c>
      <c r="P2563" s="22">
        <v>0</v>
      </c>
      <c r="Q2563" s="22">
        <v>0</v>
      </c>
      <c r="R2563" s="39">
        <v>0</v>
      </c>
      <c r="S2563" s="40">
        <v>0</v>
      </c>
      <c r="T2563" s="19"/>
      <c r="U2563" s="19"/>
      <c r="V2563" s="39"/>
      <c r="W2563" s="40"/>
      <c r="X2563" s="19"/>
      <c r="Y2563" s="19"/>
      <c r="Z2563" s="39"/>
      <c r="AA2563" s="40"/>
      <c r="AB2563" s="19"/>
      <c r="AC2563" s="19"/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1650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/>
      <c r="Q2564" s="19"/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1650</v>
      </c>
      <c r="B2565" s="37" t="s">
        <v>407</v>
      </c>
      <c r="C2565" s="38" t="s">
        <v>408</v>
      </c>
      <c r="D2565" s="24">
        <f t="shared" si="80"/>
        <v>0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0</v>
      </c>
      <c r="O2565" s="40">
        <v>0</v>
      </c>
      <c r="P2565" s="22">
        <v>0</v>
      </c>
      <c r="Q2565" s="22">
        <v>0</v>
      </c>
      <c r="R2565" s="39">
        <v>0</v>
      </c>
      <c r="S2565" s="40">
        <v>0</v>
      </c>
      <c r="T2565" s="19"/>
      <c r="U2565" s="19"/>
      <c r="V2565" s="39"/>
      <c r="W2565" s="40"/>
      <c r="X2565" s="19"/>
      <c r="Y2565" s="19"/>
      <c r="Z2565" s="39"/>
      <c r="AA2565" s="40"/>
      <c r="AB2565" s="19"/>
      <c r="AC2565" s="19"/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1650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/>
      <c r="Q2566" s="19"/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1650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/>
      <c r="Q2567" s="22"/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1650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/>
      <c r="Q2568" s="22"/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1650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/>
      <c r="Q2569" s="22"/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1650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/>
      <c r="Q2570" s="22"/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1650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/>
      <c r="Q2571" s="22"/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1650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/>
      <c r="Q2572" s="22"/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1650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/>
      <c r="Q2573" s="22"/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1650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/>
      <c r="Q2574" s="22"/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1650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/>
      <c r="Q2575" s="22"/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1650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/>
      <c r="Q2576" s="22"/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1650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/>
      <c r="Q2577" s="22"/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1650</v>
      </c>
      <c r="B2578" s="37" t="s">
        <v>433</v>
      </c>
      <c r="C2578" s="38" t="s">
        <v>434</v>
      </c>
      <c r="D2578" s="24">
        <f t="shared" si="80"/>
        <v>355600</v>
      </c>
      <c r="E2578" s="32">
        <f t="shared" si="81"/>
        <v>44700</v>
      </c>
      <c r="F2578" s="28">
        <v>355600</v>
      </c>
      <c r="G2578" s="29">
        <v>0</v>
      </c>
      <c r="H2578" s="19">
        <v>0</v>
      </c>
      <c r="I2578" s="19">
        <v>12500</v>
      </c>
      <c r="J2578" s="39">
        <v>0</v>
      </c>
      <c r="K2578" s="40">
        <v>0</v>
      </c>
      <c r="L2578" s="19">
        <v>0</v>
      </c>
      <c r="M2578" s="19">
        <v>0</v>
      </c>
      <c r="N2578" s="39">
        <v>0</v>
      </c>
      <c r="O2578" s="40">
        <v>32200</v>
      </c>
      <c r="P2578" s="22">
        <v>0</v>
      </c>
      <c r="Q2578" s="22">
        <v>0</v>
      </c>
      <c r="R2578" s="39">
        <v>0</v>
      </c>
      <c r="S2578" s="40">
        <v>0</v>
      </c>
      <c r="T2578" s="19"/>
      <c r="U2578" s="19"/>
      <c r="V2578" s="39"/>
      <c r="W2578" s="40"/>
      <c r="X2578" s="19"/>
      <c r="Y2578" s="19"/>
      <c r="Z2578" s="39"/>
      <c r="AA2578" s="40"/>
      <c r="AB2578" s="19"/>
      <c r="AC2578" s="19"/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1650</v>
      </c>
      <c r="B2579" s="37" t="s">
        <v>435</v>
      </c>
      <c r="C2579" s="38" t="s">
        <v>436</v>
      </c>
      <c r="D2579" s="24">
        <f t="shared" si="80"/>
        <v>0</v>
      </c>
      <c r="E2579" s="32">
        <f t="shared" si="81"/>
        <v>0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0</v>
      </c>
      <c r="P2579" s="19">
        <v>0</v>
      </c>
      <c r="Q2579" s="19">
        <v>0</v>
      </c>
      <c r="R2579" s="39">
        <v>0</v>
      </c>
      <c r="S2579" s="40">
        <v>0</v>
      </c>
      <c r="T2579" s="19"/>
      <c r="U2579" s="19"/>
      <c r="V2579" s="39"/>
      <c r="W2579" s="40"/>
      <c r="X2579" s="19"/>
      <c r="Y2579" s="19"/>
      <c r="Z2579" s="39"/>
      <c r="AA2579" s="40"/>
      <c r="AB2579" s="19"/>
      <c r="AC2579" s="19"/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1650</v>
      </c>
      <c r="B2580" s="37" t="s">
        <v>437</v>
      </c>
      <c r="C2580" s="38" t="s">
        <v>438</v>
      </c>
      <c r="D2580" s="24">
        <f t="shared" si="80"/>
        <v>38700</v>
      </c>
      <c r="E2580" s="32">
        <f t="shared" si="81"/>
        <v>38700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38700</v>
      </c>
      <c r="M2580" s="19">
        <v>0</v>
      </c>
      <c r="N2580" s="39">
        <v>0</v>
      </c>
      <c r="O2580" s="40">
        <v>38700</v>
      </c>
      <c r="P2580" s="19">
        <v>0</v>
      </c>
      <c r="Q2580" s="19">
        <v>0</v>
      </c>
      <c r="R2580" s="39">
        <v>0</v>
      </c>
      <c r="S2580" s="40">
        <v>0</v>
      </c>
      <c r="T2580" s="19"/>
      <c r="U2580" s="19"/>
      <c r="V2580" s="39"/>
      <c r="W2580" s="40"/>
      <c r="X2580" s="19"/>
      <c r="Y2580" s="19"/>
      <c r="Z2580" s="39"/>
      <c r="AA2580" s="40"/>
      <c r="AB2580" s="19"/>
      <c r="AC2580" s="19"/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1650</v>
      </c>
      <c r="B2581" s="37" t="s">
        <v>439</v>
      </c>
      <c r="C2581" s="38" t="s">
        <v>440</v>
      </c>
      <c r="D2581" s="24">
        <f t="shared" si="80"/>
        <v>38700</v>
      </c>
      <c r="E2581" s="32">
        <f t="shared" si="81"/>
        <v>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38700</v>
      </c>
      <c r="O2581" s="40">
        <v>0</v>
      </c>
      <c r="P2581" s="19">
        <v>0</v>
      </c>
      <c r="Q2581" s="19">
        <v>0</v>
      </c>
      <c r="R2581" s="39">
        <v>0</v>
      </c>
      <c r="S2581" s="40">
        <v>0</v>
      </c>
      <c r="T2581" s="19"/>
      <c r="U2581" s="19"/>
      <c r="V2581" s="39"/>
      <c r="W2581" s="40"/>
      <c r="X2581" s="19"/>
      <c r="Y2581" s="19"/>
      <c r="Z2581" s="39"/>
      <c r="AA2581" s="40"/>
      <c r="AB2581" s="19"/>
      <c r="AC2581" s="19"/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1650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>
        <v>0</v>
      </c>
      <c r="S2582" s="40">
        <v>0</v>
      </c>
      <c r="T2582" s="19"/>
      <c r="U2582" s="19"/>
      <c r="V2582" s="39"/>
      <c r="W2582" s="40"/>
      <c r="X2582" s="19"/>
      <c r="Y2582" s="19"/>
      <c r="Z2582" s="39"/>
      <c r="AA2582" s="40"/>
      <c r="AB2582" s="19"/>
      <c r="AC2582" s="19"/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1650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/>
      <c r="G2583" s="29"/>
      <c r="H2583" s="19"/>
      <c r="I2583" s="19"/>
      <c r="J2583" s="39"/>
      <c r="K2583" s="40"/>
      <c r="L2583" s="19"/>
      <c r="M2583" s="19"/>
      <c r="N2583" s="39"/>
      <c r="O2583" s="40"/>
      <c r="P2583" s="19"/>
      <c r="Q2583" s="19"/>
      <c r="R2583" s="39"/>
      <c r="S2583" s="40"/>
      <c r="T2583" s="19"/>
      <c r="U2583" s="19"/>
      <c r="V2583" s="39"/>
      <c r="W2583" s="40"/>
      <c r="X2583" s="19"/>
      <c r="Y2583" s="19"/>
      <c r="Z2583" s="39"/>
      <c r="AA2583" s="40"/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1650</v>
      </c>
      <c r="B2584" s="37" t="s">
        <v>445</v>
      </c>
      <c r="C2584" s="38" t="s">
        <v>446</v>
      </c>
      <c r="D2584" s="24">
        <f t="shared" si="80"/>
        <v>1746056.1600000001</v>
      </c>
      <c r="E2584" s="32">
        <f t="shared" si="81"/>
        <v>3265772.57</v>
      </c>
      <c r="F2584" s="28">
        <v>115000</v>
      </c>
      <c r="G2584" s="29">
        <v>0</v>
      </c>
      <c r="H2584" s="19">
        <v>923306.16</v>
      </c>
      <c r="I2584" s="19">
        <v>2703872.57</v>
      </c>
      <c r="J2584" s="39">
        <v>424900</v>
      </c>
      <c r="K2584" s="40">
        <v>0</v>
      </c>
      <c r="L2584" s="19">
        <v>112000</v>
      </c>
      <c r="M2584" s="19">
        <v>0</v>
      </c>
      <c r="N2584" s="39">
        <v>0</v>
      </c>
      <c r="O2584" s="40">
        <v>561900</v>
      </c>
      <c r="P2584" s="19">
        <v>105000</v>
      </c>
      <c r="Q2584" s="19">
        <v>0</v>
      </c>
      <c r="R2584" s="39">
        <v>65850</v>
      </c>
      <c r="S2584" s="40">
        <v>0</v>
      </c>
      <c r="T2584" s="19"/>
      <c r="U2584" s="19"/>
      <c r="V2584" s="39"/>
      <c r="W2584" s="40"/>
      <c r="X2584" s="19"/>
      <c r="Y2584" s="19"/>
      <c r="Z2584" s="39"/>
      <c r="AA2584" s="40"/>
      <c r="AB2584" s="19"/>
      <c r="AC2584" s="19"/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1650</v>
      </c>
      <c r="B2585" s="37" t="s">
        <v>447</v>
      </c>
      <c r="C2585" s="38" t="s">
        <v>448</v>
      </c>
      <c r="D2585" s="24">
        <f t="shared" si="80"/>
        <v>195480</v>
      </c>
      <c r="E2585" s="32">
        <f t="shared" si="81"/>
        <v>0</v>
      </c>
      <c r="F2585" s="28">
        <v>49250</v>
      </c>
      <c r="G2585" s="29">
        <v>0</v>
      </c>
      <c r="H2585" s="19">
        <v>39000</v>
      </c>
      <c r="I2585" s="19">
        <v>0</v>
      </c>
      <c r="J2585" s="39">
        <v>0</v>
      </c>
      <c r="K2585" s="40">
        <v>0</v>
      </c>
      <c r="L2585" s="19">
        <v>48080</v>
      </c>
      <c r="M2585" s="19">
        <v>0</v>
      </c>
      <c r="N2585" s="39">
        <v>29750</v>
      </c>
      <c r="O2585" s="40">
        <v>0</v>
      </c>
      <c r="P2585" s="19">
        <v>29400</v>
      </c>
      <c r="Q2585" s="19">
        <v>0</v>
      </c>
      <c r="R2585" s="39">
        <v>0</v>
      </c>
      <c r="S2585" s="40">
        <v>0</v>
      </c>
      <c r="T2585" s="19"/>
      <c r="U2585" s="19"/>
      <c r="V2585" s="39"/>
      <c r="W2585" s="40"/>
      <c r="X2585" s="19"/>
      <c r="Y2585" s="19"/>
      <c r="Z2585" s="39"/>
      <c r="AA2585" s="40"/>
      <c r="AB2585" s="19"/>
      <c r="AC2585" s="19"/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1650</v>
      </c>
      <c r="B2586" s="37" t="s">
        <v>449</v>
      </c>
      <c r="C2586" s="38" t="s">
        <v>450</v>
      </c>
      <c r="D2586" s="24">
        <f t="shared" si="80"/>
        <v>178800</v>
      </c>
      <c r="E2586" s="32">
        <f t="shared" si="81"/>
        <v>0</v>
      </c>
      <c r="F2586" s="28">
        <v>83800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95000</v>
      </c>
      <c r="M2586" s="19">
        <v>0</v>
      </c>
      <c r="N2586" s="39">
        <v>0</v>
      </c>
      <c r="O2586" s="40">
        <v>0</v>
      </c>
      <c r="P2586" s="19">
        <v>0</v>
      </c>
      <c r="Q2586" s="19">
        <v>0</v>
      </c>
      <c r="R2586" s="39">
        <v>0</v>
      </c>
      <c r="S2586" s="40">
        <v>0</v>
      </c>
      <c r="T2586" s="19"/>
      <c r="U2586" s="19"/>
      <c r="V2586" s="39"/>
      <c r="W2586" s="40"/>
      <c r="X2586" s="19"/>
      <c r="Y2586" s="19"/>
      <c r="Z2586" s="39"/>
      <c r="AA2586" s="40"/>
      <c r="AB2586" s="19"/>
      <c r="AC2586" s="19"/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1650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>
        <v>0</v>
      </c>
      <c r="G2587" s="29">
        <v>0</v>
      </c>
      <c r="H2587" s="19">
        <v>0</v>
      </c>
      <c r="I2587" s="19">
        <v>0</v>
      </c>
      <c r="J2587" s="39">
        <v>0</v>
      </c>
      <c r="K2587" s="40">
        <v>0</v>
      </c>
      <c r="L2587" s="19">
        <v>0</v>
      </c>
      <c r="M2587" s="19">
        <v>0</v>
      </c>
      <c r="N2587" s="39">
        <v>0</v>
      </c>
      <c r="O2587" s="40">
        <v>0</v>
      </c>
      <c r="P2587" s="19">
        <v>0</v>
      </c>
      <c r="Q2587" s="19">
        <v>0</v>
      </c>
      <c r="R2587" s="39">
        <v>0</v>
      </c>
      <c r="S2587" s="40">
        <v>0</v>
      </c>
      <c r="T2587" s="19"/>
      <c r="U2587" s="19"/>
      <c r="V2587" s="39"/>
      <c r="W2587" s="40"/>
      <c r="X2587" s="19"/>
      <c r="Y2587" s="19"/>
      <c r="Z2587" s="39"/>
      <c r="AA2587" s="40"/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1650</v>
      </c>
      <c r="B2588" s="37" t="s">
        <v>453</v>
      </c>
      <c r="C2588" s="38" t="s">
        <v>454</v>
      </c>
      <c r="D2588" s="24">
        <f t="shared" si="80"/>
        <v>12149.03</v>
      </c>
      <c r="E2588" s="32">
        <f t="shared" si="81"/>
        <v>459511.6</v>
      </c>
      <c r="F2588" s="28">
        <v>0</v>
      </c>
      <c r="G2588" s="29">
        <v>68476.039999999994</v>
      </c>
      <c r="H2588" s="19">
        <v>12149.03</v>
      </c>
      <c r="I2588" s="19">
        <v>65759.350000000006</v>
      </c>
      <c r="J2588" s="39">
        <v>0</v>
      </c>
      <c r="K2588" s="40">
        <v>65759.350000000006</v>
      </c>
      <c r="L2588" s="19">
        <v>0</v>
      </c>
      <c r="M2588" s="19">
        <v>65759.350000000006</v>
      </c>
      <c r="N2588" s="39">
        <v>0</v>
      </c>
      <c r="O2588" s="40">
        <v>65092.57</v>
      </c>
      <c r="P2588" s="19">
        <v>0</v>
      </c>
      <c r="Q2588" s="19">
        <v>64332.47</v>
      </c>
      <c r="R2588" s="39">
        <v>0</v>
      </c>
      <c r="S2588" s="40">
        <v>64332.47</v>
      </c>
      <c r="T2588" s="19"/>
      <c r="U2588" s="19"/>
      <c r="V2588" s="39"/>
      <c r="W2588" s="40"/>
      <c r="X2588" s="19"/>
      <c r="Y2588" s="19"/>
      <c r="Z2588" s="39"/>
      <c r="AA2588" s="40"/>
      <c r="AB2588" s="19"/>
      <c r="AC2588" s="19"/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1650</v>
      </c>
      <c r="B2589" s="37" t="s">
        <v>455</v>
      </c>
      <c r="C2589" s="38" t="s">
        <v>456</v>
      </c>
      <c r="D2589" s="24">
        <f t="shared" si="80"/>
        <v>0</v>
      </c>
      <c r="E2589" s="32">
        <f t="shared" si="81"/>
        <v>232400</v>
      </c>
      <c r="F2589" s="28">
        <v>0</v>
      </c>
      <c r="G2589" s="29">
        <v>33200</v>
      </c>
      <c r="H2589" s="19">
        <v>0</v>
      </c>
      <c r="I2589" s="19">
        <v>33200</v>
      </c>
      <c r="J2589" s="39">
        <v>0</v>
      </c>
      <c r="K2589" s="40">
        <v>33200</v>
      </c>
      <c r="L2589" s="19">
        <v>0</v>
      </c>
      <c r="M2589" s="19">
        <v>33200</v>
      </c>
      <c r="N2589" s="39">
        <v>0</v>
      </c>
      <c r="O2589" s="40">
        <v>33200</v>
      </c>
      <c r="P2589" s="19">
        <v>0</v>
      </c>
      <c r="Q2589" s="19">
        <v>33200</v>
      </c>
      <c r="R2589" s="39">
        <v>0</v>
      </c>
      <c r="S2589" s="40">
        <v>33200</v>
      </c>
      <c r="T2589" s="19"/>
      <c r="U2589" s="19"/>
      <c r="V2589" s="39"/>
      <c r="W2589" s="40"/>
      <c r="X2589" s="19"/>
      <c r="Y2589" s="19"/>
      <c r="Z2589" s="39"/>
      <c r="AA2589" s="40"/>
      <c r="AB2589" s="19"/>
      <c r="AC2589" s="19"/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1650</v>
      </c>
      <c r="B2590" s="37" t="s">
        <v>457</v>
      </c>
      <c r="C2590" s="38" t="s">
        <v>458</v>
      </c>
      <c r="D2590" s="24">
        <f t="shared" si="80"/>
        <v>23541.72</v>
      </c>
      <c r="E2590" s="32">
        <f t="shared" si="81"/>
        <v>79273.36</v>
      </c>
      <c r="F2590" s="28">
        <v>0</v>
      </c>
      <c r="G2590" s="29">
        <v>31503.34</v>
      </c>
      <c r="H2590" s="19">
        <v>0</v>
      </c>
      <c r="I2590" s="19">
        <v>7961.67</v>
      </c>
      <c r="J2590" s="39">
        <v>0</v>
      </c>
      <c r="K2590" s="40">
        <v>7961.67</v>
      </c>
      <c r="L2590" s="19">
        <v>0</v>
      </c>
      <c r="M2590" s="19">
        <v>7961.67</v>
      </c>
      <c r="N2590" s="39">
        <v>23541.72</v>
      </c>
      <c r="O2590" s="40">
        <v>7961.67</v>
      </c>
      <c r="P2590" s="19">
        <v>0</v>
      </c>
      <c r="Q2590" s="19">
        <v>7961.67</v>
      </c>
      <c r="R2590" s="39">
        <v>0</v>
      </c>
      <c r="S2590" s="40">
        <v>7961.67</v>
      </c>
      <c r="T2590" s="19"/>
      <c r="U2590" s="19"/>
      <c r="V2590" s="39"/>
      <c r="W2590" s="40"/>
      <c r="X2590" s="19"/>
      <c r="Y2590" s="19"/>
      <c r="Z2590" s="39"/>
      <c r="AA2590" s="40"/>
      <c r="AB2590" s="19"/>
      <c r="AC2590" s="19"/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1650</v>
      </c>
      <c r="B2591" s="37" t="s">
        <v>459</v>
      </c>
      <c r="C2591" s="38" t="s">
        <v>460</v>
      </c>
      <c r="D2591" s="24">
        <f t="shared" si="80"/>
        <v>0</v>
      </c>
      <c r="E2591" s="32">
        <f t="shared" si="81"/>
        <v>14347.07</v>
      </c>
      <c r="F2591" s="28">
        <v>0</v>
      </c>
      <c r="G2591" s="29">
        <v>1773.05</v>
      </c>
      <c r="H2591" s="19">
        <v>0</v>
      </c>
      <c r="I2591" s="19">
        <v>1773.17</v>
      </c>
      <c r="J2591" s="39">
        <v>0</v>
      </c>
      <c r="K2591" s="40">
        <v>1773.17</v>
      </c>
      <c r="L2591" s="19">
        <v>0</v>
      </c>
      <c r="M2591" s="19">
        <v>1773.17</v>
      </c>
      <c r="N2591" s="39">
        <v>0</v>
      </c>
      <c r="O2591" s="40">
        <v>2418.17</v>
      </c>
      <c r="P2591" s="19">
        <v>0</v>
      </c>
      <c r="Q2591" s="19">
        <v>2418.17</v>
      </c>
      <c r="R2591" s="39">
        <v>0</v>
      </c>
      <c r="S2591" s="40">
        <v>2418.17</v>
      </c>
      <c r="T2591" s="19"/>
      <c r="U2591" s="19"/>
      <c r="V2591" s="39"/>
      <c r="W2591" s="40"/>
      <c r="X2591" s="19"/>
      <c r="Y2591" s="19"/>
      <c r="Z2591" s="39"/>
      <c r="AA2591" s="40"/>
      <c r="AB2591" s="19"/>
      <c r="AC2591" s="19"/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1650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10330.879999999999</v>
      </c>
      <c r="F2592" s="28">
        <v>0</v>
      </c>
      <c r="G2592" s="29">
        <v>1475.84</v>
      </c>
      <c r="H2592" s="19">
        <v>0</v>
      </c>
      <c r="I2592" s="19">
        <v>1475.84</v>
      </c>
      <c r="J2592" s="39">
        <v>0</v>
      </c>
      <c r="K2592" s="40">
        <v>1475.84</v>
      </c>
      <c r="L2592" s="19">
        <v>0</v>
      </c>
      <c r="M2592" s="19">
        <v>1475.84</v>
      </c>
      <c r="N2592" s="39">
        <v>0</v>
      </c>
      <c r="O2592" s="40">
        <v>1475.84</v>
      </c>
      <c r="P2592" s="19">
        <v>0</v>
      </c>
      <c r="Q2592" s="19">
        <v>1475.84</v>
      </c>
      <c r="R2592" s="39">
        <v>0</v>
      </c>
      <c r="S2592" s="40">
        <v>1475.84</v>
      </c>
      <c r="T2592" s="19"/>
      <c r="U2592" s="19"/>
      <c r="V2592" s="39"/>
      <c r="W2592" s="40"/>
      <c r="X2592" s="19"/>
      <c r="Y2592" s="19"/>
      <c r="Z2592" s="39"/>
      <c r="AA2592" s="40"/>
      <c r="AB2592" s="19"/>
      <c r="AC2592" s="19"/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1650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/>
      <c r="G2593" s="29"/>
      <c r="H2593" s="19"/>
      <c r="I2593" s="19"/>
      <c r="J2593" s="39"/>
      <c r="K2593" s="40"/>
      <c r="L2593" s="19"/>
      <c r="M2593" s="19"/>
      <c r="N2593" s="39"/>
      <c r="O2593" s="40"/>
      <c r="P2593" s="19"/>
      <c r="Q2593" s="19"/>
      <c r="R2593" s="39"/>
      <c r="S2593" s="40"/>
      <c r="T2593" s="19"/>
      <c r="U2593" s="19"/>
      <c r="V2593" s="39"/>
      <c r="W2593" s="40"/>
      <c r="X2593" s="19"/>
      <c r="Y2593" s="19"/>
      <c r="Z2593" s="39"/>
      <c r="AA2593" s="40"/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1650</v>
      </c>
      <c r="B2594" s="37" t="s">
        <v>465</v>
      </c>
      <c r="C2594" s="38" t="s">
        <v>466</v>
      </c>
      <c r="D2594" s="24">
        <f t="shared" si="80"/>
        <v>148417.03</v>
      </c>
      <c r="E2594" s="32">
        <f t="shared" si="81"/>
        <v>3141466.6399999997</v>
      </c>
      <c r="F2594" s="28">
        <v>0</v>
      </c>
      <c r="G2594" s="29">
        <v>473339.49</v>
      </c>
      <c r="H2594" s="19">
        <v>0</v>
      </c>
      <c r="I2594" s="19">
        <v>515124.88</v>
      </c>
      <c r="J2594" s="39">
        <v>0</v>
      </c>
      <c r="K2594" s="40">
        <v>458722.81</v>
      </c>
      <c r="L2594" s="19">
        <v>0</v>
      </c>
      <c r="M2594" s="19">
        <v>458722.81</v>
      </c>
      <c r="N2594" s="39">
        <v>148417.03</v>
      </c>
      <c r="O2594" s="40">
        <v>410685.55</v>
      </c>
      <c r="P2594" s="19">
        <v>0</v>
      </c>
      <c r="Q2594" s="19">
        <v>412435.55</v>
      </c>
      <c r="R2594" s="39">
        <v>0</v>
      </c>
      <c r="S2594" s="40">
        <v>412435.55</v>
      </c>
      <c r="T2594" s="19"/>
      <c r="U2594" s="19"/>
      <c r="V2594" s="39"/>
      <c r="W2594" s="40"/>
      <c r="X2594" s="19"/>
      <c r="Y2594" s="19"/>
      <c r="Z2594" s="39"/>
      <c r="AA2594" s="40"/>
      <c r="AB2594" s="19"/>
      <c r="AC2594" s="19"/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1650</v>
      </c>
      <c r="B2595" s="37" t="s">
        <v>467</v>
      </c>
      <c r="C2595" s="38" t="s">
        <v>468</v>
      </c>
      <c r="D2595" s="24">
        <f t="shared" si="80"/>
        <v>966.54</v>
      </c>
      <c r="E2595" s="32">
        <f t="shared" si="81"/>
        <v>345949.17</v>
      </c>
      <c r="F2595" s="28">
        <v>0</v>
      </c>
      <c r="G2595" s="29">
        <v>53836.65</v>
      </c>
      <c r="H2595" s="19">
        <v>0</v>
      </c>
      <c r="I2595" s="19">
        <v>50726.49</v>
      </c>
      <c r="J2595" s="39">
        <v>0</v>
      </c>
      <c r="K2595" s="40">
        <v>50726.49</v>
      </c>
      <c r="L2595" s="19">
        <v>0</v>
      </c>
      <c r="M2595" s="19">
        <v>50726.49</v>
      </c>
      <c r="N2595" s="39">
        <v>966.54</v>
      </c>
      <c r="O2595" s="40">
        <v>46644.35</v>
      </c>
      <c r="P2595" s="19">
        <v>0</v>
      </c>
      <c r="Q2595" s="19">
        <v>46644.35</v>
      </c>
      <c r="R2595" s="39">
        <v>0</v>
      </c>
      <c r="S2595" s="40">
        <v>46644.35</v>
      </c>
      <c r="T2595" s="19"/>
      <c r="U2595" s="19"/>
      <c r="V2595" s="39"/>
      <c r="W2595" s="40"/>
      <c r="X2595" s="19"/>
      <c r="Y2595" s="19"/>
      <c r="Z2595" s="39"/>
      <c r="AA2595" s="40"/>
      <c r="AB2595" s="19"/>
      <c r="AC2595" s="19"/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1650</v>
      </c>
      <c r="B2596" s="37" t="s">
        <v>469</v>
      </c>
      <c r="C2596" s="38" t="s">
        <v>470</v>
      </c>
      <c r="D2596" s="24">
        <f t="shared" si="80"/>
        <v>947.45</v>
      </c>
      <c r="E2596" s="32">
        <f t="shared" si="81"/>
        <v>259330.3</v>
      </c>
      <c r="F2596" s="28">
        <v>0</v>
      </c>
      <c r="G2596" s="29">
        <v>34193.620000000003</v>
      </c>
      <c r="H2596" s="19">
        <v>0</v>
      </c>
      <c r="I2596" s="19">
        <v>36521.39</v>
      </c>
      <c r="J2596" s="39">
        <v>0</v>
      </c>
      <c r="K2596" s="40">
        <v>36521.39</v>
      </c>
      <c r="L2596" s="19">
        <v>0</v>
      </c>
      <c r="M2596" s="19">
        <v>36521.39</v>
      </c>
      <c r="N2596" s="39">
        <v>947.45</v>
      </c>
      <c r="O2596" s="40">
        <v>38524.17</v>
      </c>
      <c r="P2596" s="19">
        <v>0</v>
      </c>
      <c r="Q2596" s="19">
        <v>38524.17</v>
      </c>
      <c r="R2596" s="39">
        <v>0</v>
      </c>
      <c r="S2596" s="40">
        <v>38524.17</v>
      </c>
      <c r="T2596" s="19"/>
      <c r="U2596" s="19"/>
      <c r="V2596" s="39"/>
      <c r="W2596" s="40"/>
      <c r="X2596" s="19"/>
      <c r="Y2596" s="19"/>
      <c r="Z2596" s="39"/>
      <c r="AA2596" s="40"/>
      <c r="AB2596" s="19"/>
      <c r="AC2596" s="19"/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1650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>
        <v>0</v>
      </c>
      <c r="G2597" s="29">
        <v>0</v>
      </c>
      <c r="H2597" s="19">
        <v>0</v>
      </c>
      <c r="I2597" s="19">
        <v>0</v>
      </c>
      <c r="J2597" s="39">
        <v>0</v>
      </c>
      <c r="K2597" s="40">
        <v>0</v>
      </c>
      <c r="L2597" s="19">
        <v>0</v>
      </c>
      <c r="M2597" s="19">
        <v>0</v>
      </c>
      <c r="N2597" s="39">
        <v>0</v>
      </c>
      <c r="O2597" s="40">
        <v>0</v>
      </c>
      <c r="P2597" s="19">
        <v>0</v>
      </c>
      <c r="Q2597" s="19">
        <v>0</v>
      </c>
      <c r="R2597" s="39">
        <v>0</v>
      </c>
      <c r="S2597" s="40">
        <v>0</v>
      </c>
      <c r="T2597" s="19"/>
      <c r="U2597" s="19"/>
      <c r="V2597" s="39"/>
      <c r="W2597" s="40"/>
      <c r="X2597" s="19"/>
      <c r="Y2597" s="19"/>
      <c r="Z2597" s="39"/>
      <c r="AA2597" s="40"/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1650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/>
      <c r="Q2598" s="19"/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1650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/>
      <c r="Q2599" s="22"/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1650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0</v>
      </c>
      <c r="F2600" s="28"/>
      <c r="G2600" s="29"/>
      <c r="H2600" s="19"/>
      <c r="I2600" s="19"/>
      <c r="J2600" s="39"/>
      <c r="K2600" s="40"/>
      <c r="L2600" s="19"/>
      <c r="M2600" s="19"/>
      <c r="N2600" s="39"/>
      <c r="O2600" s="40"/>
      <c r="P2600" s="22"/>
      <c r="Q2600" s="22"/>
      <c r="R2600" s="39"/>
      <c r="S2600" s="40"/>
      <c r="T2600" s="19"/>
      <c r="U2600" s="19"/>
      <c r="V2600" s="39"/>
      <c r="W2600" s="40"/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1650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/>
      <c r="Q2601" s="19"/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1650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/>
      <c r="Q2602" s="22"/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1650</v>
      </c>
      <c r="B2603" s="37" t="s">
        <v>483</v>
      </c>
      <c r="C2603" s="38" t="s">
        <v>484</v>
      </c>
      <c r="D2603" s="24">
        <f t="shared" si="80"/>
        <v>0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/>
      <c r="Q2603" s="19"/>
      <c r="R2603" s="41"/>
      <c r="S2603" s="42"/>
      <c r="T2603" s="22"/>
      <c r="U2603" s="22"/>
      <c r="V2603" s="41"/>
      <c r="W2603" s="42"/>
      <c r="X2603" s="22"/>
      <c r="Y2603" s="22"/>
      <c r="Z2603" s="41"/>
      <c r="AA2603" s="42"/>
      <c r="AB2603" s="22"/>
      <c r="AC2603" s="22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1650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0</v>
      </c>
      <c r="F2604" s="28"/>
      <c r="G2604" s="29"/>
      <c r="H2604" s="22"/>
      <c r="I2604" s="22"/>
      <c r="J2604" s="41"/>
      <c r="K2604" s="42"/>
      <c r="L2604" s="22"/>
      <c r="M2604" s="22"/>
      <c r="N2604" s="41"/>
      <c r="O2604" s="42"/>
      <c r="P2604" s="22"/>
      <c r="Q2604" s="22"/>
      <c r="R2604" s="41"/>
      <c r="S2604" s="42"/>
      <c r="T2604" s="22"/>
      <c r="U2604" s="22"/>
      <c r="V2604" s="41"/>
      <c r="W2604" s="42"/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1650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0</v>
      </c>
      <c r="F2605" s="28"/>
      <c r="G2605" s="29"/>
      <c r="H2605" s="22"/>
      <c r="I2605" s="22"/>
      <c r="J2605" s="41"/>
      <c r="K2605" s="42"/>
      <c r="L2605" s="22"/>
      <c r="M2605" s="22"/>
      <c r="N2605" s="41"/>
      <c r="O2605" s="42"/>
      <c r="P2605" s="22"/>
      <c r="Q2605" s="22"/>
      <c r="R2605" s="41"/>
      <c r="S2605" s="42"/>
      <c r="T2605" s="22"/>
      <c r="U2605" s="22"/>
      <c r="V2605" s="41"/>
      <c r="W2605" s="42"/>
      <c r="X2605" s="22"/>
      <c r="Y2605" s="22"/>
      <c r="Z2605" s="41"/>
      <c r="AA2605" s="42"/>
      <c r="AB2605" s="22"/>
      <c r="AC2605" s="22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1650</v>
      </c>
      <c r="B2606" s="37" t="s">
        <v>489</v>
      </c>
      <c r="C2606" s="38" t="s">
        <v>490</v>
      </c>
      <c r="D2606" s="24">
        <f t="shared" si="80"/>
        <v>0</v>
      </c>
      <c r="E2606" s="32">
        <f t="shared" si="81"/>
        <v>0</v>
      </c>
      <c r="F2606" s="28"/>
      <c r="G2606" s="29"/>
      <c r="H2606" s="22"/>
      <c r="I2606" s="22"/>
      <c r="J2606" s="41"/>
      <c r="K2606" s="42"/>
      <c r="L2606" s="22"/>
      <c r="M2606" s="22"/>
      <c r="N2606" s="41"/>
      <c r="O2606" s="42"/>
      <c r="P2606" s="22"/>
      <c r="Q2606" s="22"/>
      <c r="R2606" s="41"/>
      <c r="S2606" s="42"/>
      <c r="T2606" s="22"/>
      <c r="U2606" s="22"/>
      <c r="V2606" s="41"/>
      <c r="W2606" s="42"/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1650</v>
      </c>
      <c r="B2607" s="37" t="s">
        <v>491</v>
      </c>
      <c r="C2607" s="38" t="s">
        <v>492</v>
      </c>
      <c r="D2607" s="24">
        <f t="shared" si="80"/>
        <v>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/>
      <c r="Q2607" s="22"/>
      <c r="R2607" s="41"/>
      <c r="S2607" s="42"/>
      <c r="T2607" s="22"/>
      <c r="U2607" s="22"/>
      <c r="V2607" s="41"/>
      <c r="W2607" s="42"/>
      <c r="X2607" s="22"/>
      <c r="Y2607" s="22"/>
      <c r="Z2607" s="41"/>
      <c r="AA2607" s="42"/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1650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/>
      <c r="Q2608" s="22"/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1650</v>
      </c>
      <c r="B2609" s="37" t="s">
        <v>495</v>
      </c>
      <c r="C2609" s="38" t="s">
        <v>496</v>
      </c>
      <c r="D2609" s="24">
        <f t="shared" si="80"/>
        <v>0</v>
      </c>
      <c r="E2609" s="32">
        <f t="shared" si="81"/>
        <v>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/>
      <c r="Q2609" s="22"/>
      <c r="R2609" s="41"/>
      <c r="S2609" s="42"/>
      <c r="T2609" s="22"/>
      <c r="U2609" s="22"/>
      <c r="V2609" s="41"/>
      <c r="W2609" s="42"/>
      <c r="X2609" s="22"/>
      <c r="Y2609" s="22"/>
      <c r="Z2609" s="41"/>
      <c r="AA2609" s="42"/>
      <c r="AB2609" s="22"/>
      <c r="AC2609" s="22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1650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/>
      <c r="Q2610" s="22"/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1650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/>
      <c r="Q2611" s="22"/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1635</v>
      </c>
      <c r="AF2611" s="23" t="s">
        <v>1615</v>
      </c>
      <c r="AG2611" s="46" t="s">
        <v>1636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1650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/>
      <c r="Q2612" s="22"/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1635</v>
      </c>
      <c r="AF2612" s="23" t="s">
        <v>1617</v>
      </c>
      <c r="AG2612" s="46" t="s">
        <v>1636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1650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/>
      <c r="Q2613" s="22"/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1635</v>
      </c>
      <c r="AF2613" s="23" t="s">
        <v>1619</v>
      </c>
      <c r="AG2613" s="46" t="s">
        <v>1636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1650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/>
      <c r="Q2614" s="22"/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1636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1650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/>
      <c r="Q2615" s="22"/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1638</v>
      </c>
      <c r="AG2615" s="44" t="s">
        <v>1636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1650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/>
      <c r="Q2616" s="22"/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1635</v>
      </c>
      <c r="AF2616" s="26" t="s">
        <v>1617</v>
      </c>
      <c r="AG2616" s="44" t="s">
        <v>1636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1650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/>
      <c r="Q2617" s="22"/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1635</v>
      </c>
      <c r="AF2617" s="23" t="s">
        <v>1617</v>
      </c>
      <c r="AG2617" s="46" t="s">
        <v>1636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1650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/>
      <c r="Q2618" s="22"/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1635</v>
      </c>
      <c r="AF2618" s="23" t="s">
        <v>1617</v>
      </c>
      <c r="AG2618" s="46" t="s">
        <v>1636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1650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/>
      <c r="Q2619" s="22"/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1650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/>
      <c r="Q2620" s="22"/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1650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/>
      <c r="Q2621" s="22"/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1650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/>
      <c r="Q2622" s="22"/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1635</v>
      </c>
      <c r="AF2622" s="23" t="s">
        <v>1615</v>
      </c>
      <c r="AG2622" s="46" t="s">
        <v>1636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1650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/>
      <c r="Q2623" s="22"/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1635</v>
      </c>
      <c r="AF2623" s="23" t="s">
        <v>1617</v>
      </c>
      <c r="AG2623" s="46" t="s">
        <v>1636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1650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/>
      <c r="Q2624" s="22"/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1635</v>
      </c>
      <c r="AF2624" s="23" t="s">
        <v>1619</v>
      </c>
      <c r="AG2624" s="46" t="s">
        <v>1636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1650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/>
      <c r="Q2625" s="22"/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1636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1650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/>
      <c r="Q2626" s="22"/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1638</v>
      </c>
      <c r="AG2626" s="44" t="s">
        <v>1636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1650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/>
      <c r="Q2627" s="22"/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1635</v>
      </c>
      <c r="AF2627" s="26" t="s">
        <v>1617</v>
      </c>
      <c r="AG2627" s="44" t="s">
        <v>1636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1650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/>
      <c r="Q2628" s="22"/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1635</v>
      </c>
      <c r="AF2628" s="23" t="s">
        <v>1617</v>
      </c>
      <c r="AG2628" s="46" t="s">
        <v>1636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1650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/>
      <c r="Q2629" s="22"/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1635</v>
      </c>
      <c r="AF2629" s="23" t="s">
        <v>1617</v>
      </c>
      <c r="AG2629" s="46" t="s">
        <v>1636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1650</v>
      </c>
      <c r="B2630" s="37" t="s">
        <v>537</v>
      </c>
      <c r="C2630" s="38" t="s">
        <v>538</v>
      </c>
      <c r="D2630" s="24">
        <f t="shared" si="82"/>
        <v>13737296.02</v>
      </c>
      <c r="E2630" s="32">
        <f t="shared" si="83"/>
        <v>18184779.519999996</v>
      </c>
      <c r="F2630" s="28">
        <v>0</v>
      </c>
      <c r="G2630" s="29">
        <v>3603510.09</v>
      </c>
      <c r="H2630" s="19">
        <v>1865509.15</v>
      </c>
      <c r="I2630" s="19">
        <v>1419059.04</v>
      </c>
      <c r="J2630" s="39">
        <v>3321551.12</v>
      </c>
      <c r="K2630" s="40">
        <v>2261479.7400000002</v>
      </c>
      <c r="L2630" s="19">
        <v>1893724.98</v>
      </c>
      <c r="M2630" s="19">
        <v>1298295.92</v>
      </c>
      <c r="N2630" s="39">
        <v>1700014.2</v>
      </c>
      <c r="O2630" s="40">
        <v>1794057.27</v>
      </c>
      <c r="P2630" s="22">
        <v>2975362.99</v>
      </c>
      <c r="Q2630" s="22">
        <v>2316115.36</v>
      </c>
      <c r="R2630" s="39">
        <v>1981133.58</v>
      </c>
      <c r="S2630" s="40">
        <v>5492262.0999999996</v>
      </c>
      <c r="T2630" s="19"/>
      <c r="U2630" s="19"/>
      <c r="V2630" s="39"/>
      <c r="W2630" s="40"/>
      <c r="X2630" s="19"/>
      <c r="Y2630" s="19"/>
      <c r="Z2630" s="39"/>
      <c r="AA2630" s="40"/>
      <c r="AB2630" s="19"/>
      <c r="AC2630" s="19"/>
      <c r="AD2630" s="48" t="s">
        <v>1614</v>
      </c>
      <c r="AE2630" s="26" t="s">
        <v>1635</v>
      </c>
      <c r="AF2630" s="23" t="s">
        <v>1615</v>
      </c>
      <c r="AG2630" s="46" t="s">
        <v>1636</v>
      </c>
    </row>
    <row r="2631" spans="1:52" ht="14.4" customHeight="1" x14ac:dyDescent="0.3">
      <c r="A2631" s="36" t="s">
        <v>1650</v>
      </c>
      <c r="B2631" s="37" t="s">
        <v>539</v>
      </c>
      <c r="C2631" s="38" t="s">
        <v>540</v>
      </c>
      <c r="D2631" s="24">
        <f t="shared" si="82"/>
        <v>6775565.6100000003</v>
      </c>
      <c r="E2631" s="32">
        <f t="shared" si="83"/>
        <v>5718082.4199999999</v>
      </c>
      <c r="F2631" s="28">
        <v>124339.1</v>
      </c>
      <c r="G2631" s="29">
        <v>915909</v>
      </c>
      <c r="H2631" s="19">
        <v>1384616.6</v>
      </c>
      <c r="I2631" s="19">
        <v>613209.06000000006</v>
      </c>
      <c r="J2631" s="39">
        <v>1484876.92</v>
      </c>
      <c r="K2631" s="40">
        <v>1030675.02</v>
      </c>
      <c r="L2631" s="19">
        <v>494210.5</v>
      </c>
      <c r="M2631" s="19">
        <v>556535.64</v>
      </c>
      <c r="N2631" s="39">
        <v>584985.62</v>
      </c>
      <c r="O2631" s="40">
        <v>931165.42</v>
      </c>
      <c r="P2631" s="19">
        <v>1170562.5</v>
      </c>
      <c r="Q2631" s="19">
        <v>508151.62</v>
      </c>
      <c r="R2631" s="39">
        <v>1531974.37</v>
      </c>
      <c r="S2631" s="40">
        <v>1162436.6599999999</v>
      </c>
      <c r="T2631" s="19"/>
      <c r="U2631" s="19"/>
      <c r="V2631" s="39"/>
      <c r="W2631" s="40"/>
      <c r="X2631" s="19"/>
      <c r="Y2631" s="19"/>
      <c r="Z2631" s="39"/>
      <c r="AA2631" s="40"/>
      <c r="AB2631" s="19"/>
      <c r="AC2631" s="19"/>
      <c r="AD2631" s="48" t="s">
        <v>1616</v>
      </c>
      <c r="AE2631" s="26" t="s">
        <v>1635</v>
      </c>
      <c r="AF2631" s="23" t="s">
        <v>1617</v>
      </c>
      <c r="AG2631" s="44" t="s">
        <v>1636</v>
      </c>
    </row>
    <row r="2632" spans="1:52" ht="14.4" customHeight="1" x14ac:dyDescent="0.3">
      <c r="A2632" s="36" t="s">
        <v>1650</v>
      </c>
      <c r="B2632" s="37" t="s">
        <v>541</v>
      </c>
      <c r="C2632" s="38" t="s">
        <v>542</v>
      </c>
      <c r="D2632" s="24">
        <f t="shared" si="82"/>
        <v>4644037.3999999994</v>
      </c>
      <c r="E2632" s="32">
        <f t="shared" si="83"/>
        <v>3516527.6</v>
      </c>
      <c r="F2632" s="28">
        <v>0</v>
      </c>
      <c r="G2632" s="29">
        <v>706321.2</v>
      </c>
      <c r="H2632" s="19">
        <v>686686</v>
      </c>
      <c r="I2632" s="19">
        <v>528949.19999999995</v>
      </c>
      <c r="J2632" s="39">
        <v>1232959.8</v>
      </c>
      <c r="K2632" s="40">
        <v>448543.6</v>
      </c>
      <c r="L2632" s="19">
        <v>1301651</v>
      </c>
      <c r="M2632" s="19">
        <v>535706.6</v>
      </c>
      <c r="N2632" s="39">
        <v>367407</v>
      </c>
      <c r="O2632" s="40">
        <v>608506.4</v>
      </c>
      <c r="P2632" s="19">
        <v>420059</v>
      </c>
      <c r="Q2632" s="19">
        <v>567349.6</v>
      </c>
      <c r="R2632" s="39">
        <v>635274.6</v>
      </c>
      <c r="S2632" s="40">
        <v>121151</v>
      </c>
      <c r="T2632" s="19"/>
      <c r="U2632" s="19"/>
      <c r="V2632" s="39"/>
      <c r="W2632" s="40"/>
      <c r="X2632" s="19"/>
      <c r="Y2632" s="19"/>
      <c r="Z2632" s="39"/>
      <c r="AA2632" s="40"/>
      <c r="AB2632" s="19"/>
      <c r="AC2632" s="19"/>
      <c r="AD2632" s="48" t="s">
        <v>1618</v>
      </c>
      <c r="AE2632" s="26" t="s">
        <v>1635</v>
      </c>
      <c r="AF2632" s="23" t="s">
        <v>1619</v>
      </c>
      <c r="AG2632" s="44" t="s">
        <v>1636</v>
      </c>
    </row>
    <row r="2633" spans="1:52" ht="14.4" customHeight="1" x14ac:dyDescent="0.3">
      <c r="A2633" s="36" t="s">
        <v>1650</v>
      </c>
      <c r="B2633" s="37" t="s">
        <v>543</v>
      </c>
      <c r="C2633" s="38" t="s">
        <v>544</v>
      </c>
      <c r="D2633" s="24">
        <f t="shared" si="82"/>
        <v>3394925.25</v>
      </c>
      <c r="E2633" s="32">
        <f t="shared" si="83"/>
        <v>2691416.25</v>
      </c>
      <c r="F2633" s="28">
        <v>85818</v>
      </c>
      <c r="G2633" s="29">
        <v>321959</v>
      </c>
      <c r="H2633" s="19">
        <v>901544</v>
      </c>
      <c r="I2633" s="19">
        <v>611118.85</v>
      </c>
      <c r="J2633" s="39">
        <v>404791.85</v>
      </c>
      <c r="K2633" s="40">
        <v>132432</v>
      </c>
      <c r="L2633" s="19">
        <v>529844</v>
      </c>
      <c r="M2633" s="19">
        <v>642874.4</v>
      </c>
      <c r="N2633" s="39">
        <v>616862</v>
      </c>
      <c r="O2633" s="40">
        <v>219148</v>
      </c>
      <c r="P2633" s="19">
        <v>410043.4</v>
      </c>
      <c r="Q2633" s="19">
        <v>367164</v>
      </c>
      <c r="R2633" s="39">
        <v>446022</v>
      </c>
      <c r="S2633" s="40">
        <v>396720</v>
      </c>
      <c r="T2633" s="19"/>
      <c r="U2633" s="19"/>
      <c r="V2633" s="39"/>
      <c r="W2633" s="40"/>
      <c r="X2633" s="19"/>
      <c r="Y2633" s="19"/>
      <c r="Z2633" s="39"/>
      <c r="AA2633" s="40"/>
      <c r="AB2633" s="19"/>
      <c r="AC2633" s="19"/>
      <c r="AD2633" s="45"/>
      <c r="AE2633" s="23"/>
      <c r="AF2633" s="23" t="s">
        <v>1620</v>
      </c>
      <c r="AG2633" s="44" t="s">
        <v>1636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1650</v>
      </c>
      <c r="B2634" s="37" t="s">
        <v>545</v>
      </c>
      <c r="C2634" s="38" t="s">
        <v>546</v>
      </c>
      <c r="D2634" s="24">
        <f t="shared" si="82"/>
        <v>3549110.4200000004</v>
      </c>
      <c r="E2634" s="32">
        <f t="shared" si="83"/>
        <v>3523212.7399999998</v>
      </c>
      <c r="F2634" s="28">
        <v>59320</v>
      </c>
      <c r="G2634" s="29">
        <v>284062</v>
      </c>
      <c r="H2634" s="19">
        <v>408670</v>
      </c>
      <c r="I2634" s="19">
        <v>576039.18999999994</v>
      </c>
      <c r="J2634" s="39">
        <v>307723.25</v>
      </c>
      <c r="K2634" s="40">
        <v>18546.57</v>
      </c>
      <c r="L2634" s="19">
        <v>758626.56</v>
      </c>
      <c r="M2634" s="19">
        <v>936733.48</v>
      </c>
      <c r="N2634" s="39">
        <v>674620.05</v>
      </c>
      <c r="O2634" s="40">
        <v>467788</v>
      </c>
      <c r="P2634" s="19">
        <v>719829.56</v>
      </c>
      <c r="Q2634" s="19">
        <v>590588.5</v>
      </c>
      <c r="R2634" s="39">
        <v>620321</v>
      </c>
      <c r="S2634" s="40">
        <v>649455</v>
      </c>
      <c r="T2634" s="19"/>
      <c r="U2634" s="19"/>
      <c r="V2634" s="39"/>
      <c r="W2634" s="40"/>
      <c r="X2634" s="19"/>
      <c r="Y2634" s="19"/>
      <c r="Z2634" s="39"/>
      <c r="AA2634" s="40"/>
      <c r="AB2634" s="19"/>
      <c r="AC2634" s="19"/>
      <c r="AD2634" s="45"/>
      <c r="AE2634" s="23"/>
      <c r="AF2634" s="23" t="s">
        <v>1638</v>
      </c>
      <c r="AG2634" s="44" t="s">
        <v>1636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1650</v>
      </c>
      <c r="B2635" s="37" t="s">
        <v>547</v>
      </c>
      <c r="C2635" s="38" t="s">
        <v>548</v>
      </c>
      <c r="D2635" s="24">
        <f t="shared" si="82"/>
        <v>1445680</v>
      </c>
      <c r="E2635" s="32">
        <f t="shared" si="83"/>
        <v>1166430</v>
      </c>
      <c r="F2635" s="28">
        <v>39250</v>
      </c>
      <c r="G2635" s="29">
        <v>603650</v>
      </c>
      <c r="H2635" s="19">
        <v>368000</v>
      </c>
      <c r="I2635" s="19">
        <v>39000</v>
      </c>
      <c r="J2635" s="39">
        <v>359600</v>
      </c>
      <c r="K2635" s="40">
        <v>0</v>
      </c>
      <c r="L2635" s="19">
        <v>81000</v>
      </c>
      <c r="M2635" s="19">
        <v>293780</v>
      </c>
      <c r="N2635" s="39">
        <v>181780</v>
      </c>
      <c r="O2635" s="40">
        <v>29750</v>
      </c>
      <c r="P2635" s="19">
        <v>181300</v>
      </c>
      <c r="Q2635" s="19">
        <v>134400</v>
      </c>
      <c r="R2635" s="39">
        <v>234750</v>
      </c>
      <c r="S2635" s="40">
        <v>65850</v>
      </c>
      <c r="T2635" s="19"/>
      <c r="U2635" s="19"/>
      <c r="V2635" s="39"/>
      <c r="W2635" s="40"/>
      <c r="X2635" s="19"/>
      <c r="Y2635" s="19"/>
      <c r="Z2635" s="39"/>
      <c r="AA2635" s="40"/>
      <c r="AB2635" s="19"/>
      <c r="AC2635" s="19"/>
      <c r="AD2635" s="45"/>
      <c r="AE2635" s="23"/>
      <c r="AF2635" s="23" t="s">
        <v>1621</v>
      </c>
      <c r="AG2635" s="44" t="s">
        <v>1636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1650</v>
      </c>
      <c r="B2636" s="37" t="s">
        <v>549</v>
      </c>
      <c r="C2636" s="38" t="s">
        <v>550</v>
      </c>
      <c r="D2636" s="24">
        <f t="shared" si="82"/>
        <v>0</v>
      </c>
      <c r="E2636" s="32">
        <f t="shared" si="83"/>
        <v>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/>
      <c r="Q2636" s="19"/>
      <c r="R2636" s="39"/>
      <c r="S2636" s="40"/>
      <c r="T2636" s="19"/>
      <c r="U2636" s="19"/>
      <c r="V2636" s="39"/>
      <c r="W2636" s="40"/>
      <c r="X2636" s="19"/>
      <c r="Y2636" s="19"/>
      <c r="Z2636" s="39"/>
      <c r="AA2636" s="40"/>
      <c r="AB2636" s="19"/>
      <c r="AC2636" s="19"/>
      <c r="AD2636" s="45"/>
      <c r="AE2636" s="23"/>
      <c r="AF2636" s="23" t="s">
        <v>1621</v>
      </c>
      <c r="AG2636" s="44" t="s">
        <v>1636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1650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/>
      <c r="Q2637" s="19"/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1650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/>
      <c r="Q2638" s="22"/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1650</v>
      </c>
      <c r="B2639" s="37" t="s">
        <v>555</v>
      </c>
      <c r="C2639" s="38" t="s">
        <v>556</v>
      </c>
      <c r="D2639" s="24">
        <f t="shared" si="82"/>
        <v>0</v>
      </c>
      <c r="E2639" s="32">
        <f t="shared" si="83"/>
        <v>0</v>
      </c>
      <c r="F2639" s="28"/>
      <c r="G2639" s="29"/>
      <c r="H2639" s="19"/>
      <c r="I2639" s="19"/>
      <c r="J2639" s="39"/>
      <c r="K2639" s="40"/>
      <c r="L2639" s="19"/>
      <c r="M2639" s="19"/>
      <c r="N2639" s="39"/>
      <c r="O2639" s="40"/>
      <c r="P2639" s="22"/>
      <c r="Q2639" s="22"/>
      <c r="R2639" s="39"/>
      <c r="S2639" s="40"/>
      <c r="T2639" s="19"/>
      <c r="U2639" s="19"/>
      <c r="V2639" s="39"/>
      <c r="W2639" s="40"/>
      <c r="X2639" s="19"/>
      <c r="Y2639" s="19"/>
      <c r="Z2639" s="39"/>
      <c r="AA2639" s="40"/>
      <c r="AB2639" s="19"/>
      <c r="AC2639" s="19"/>
      <c r="AD2639" s="48" t="s">
        <v>1616</v>
      </c>
      <c r="AE2639" s="26" t="s">
        <v>1635</v>
      </c>
      <c r="AF2639" s="26" t="s">
        <v>1617</v>
      </c>
      <c r="AG2639" s="44" t="s">
        <v>1636</v>
      </c>
    </row>
    <row r="2640" spans="1:52" ht="14.4" customHeight="1" x14ac:dyDescent="0.3">
      <c r="A2640" s="36" t="s">
        <v>1650</v>
      </c>
      <c r="B2640" s="37" t="s">
        <v>557</v>
      </c>
      <c r="C2640" s="38" t="s">
        <v>558</v>
      </c>
      <c r="D2640" s="24">
        <f t="shared" si="82"/>
        <v>1770994.9</v>
      </c>
      <c r="E2640" s="32">
        <f t="shared" si="83"/>
        <v>962297.8</v>
      </c>
      <c r="F2640" s="28">
        <v>0</v>
      </c>
      <c r="G2640" s="29">
        <v>45300.81</v>
      </c>
      <c r="H2640" s="19">
        <v>405253.16</v>
      </c>
      <c r="I2640" s="19">
        <v>227934.36</v>
      </c>
      <c r="J2640" s="39">
        <v>118500</v>
      </c>
      <c r="K2640" s="40">
        <v>177541.23</v>
      </c>
      <c r="L2640" s="19">
        <v>495900</v>
      </c>
      <c r="M2640" s="19">
        <v>125300.81</v>
      </c>
      <c r="N2640" s="39">
        <v>126944</v>
      </c>
      <c r="O2640" s="40">
        <v>250928.03</v>
      </c>
      <c r="P2640" s="19">
        <v>236226.57</v>
      </c>
      <c r="Q2640" s="19">
        <v>106691.79</v>
      </c>
      <c r="R2640" s="39">
        <v>388171.17</v>
      </c>
      <c r="S2640" s="40">
        <v>28600.77</v>
      </c>
      <c r="T2640" s="19"/>
      <c r="U2640" s="19"/>
      <c r="V2640" s="39"/>
      <c r="W2640" s="40"/>
      <c r="X2640" s="19"/>
      <c r="Y2640" s="19"/>
      <c r="Z2640" s="39"/>
      <c r="AA2640" s="40"/>
      <c r="AB2640" s="19"/>
      <c r="AC2640" s="19"/>
      <c r="AD2640" s="48" t="s">
        <v>1616</v>
      </c>
      <c r="AE2640" s="26" t="s">
        <v>1635</v>
      </c>
      <c r="AF2640" s="23" t="s">
        <v>1617</v>
      </c>
      <c r="AG2640" s="44" t="s">
        <v>1636</v>
      </c>
    </row>
    <row r="2641" spans="1:52" ht="14.4" customHeight="1" x14ac:dyDescent="0.3">
      <c r="A2641" s="36" t="s">
        <v>1650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/>
      <c r="Q2641" s="19"/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1635</v>
      </c>
      <c r="AF2641" s="23" t="s">
        <v>1617</v>
      </c>
      <c r="AG2641" s="44" t="s">
        <v>1636</v>
      </c>
    </row>
    <row r="2642" spans="1:52" ht="14.4" customHeight="1" x14ac:dyDescent="0.3">
      <c r="A2642" s="36" t="s">
        <v>1650</v>
      </c>
      <c r="B2642" s="37" t="s">
        <v>561</v>
      </c>
      <c r="C2642" s="38" t="s">
        <v>562</v>
      </c>
      <c r="D2642" s="24">
        <f t="shared" si="82"/>
        <v>0</v>
      </c>
      <c r="E2642" s="32">
        <f t="shared" si="83"/>
        <v>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/>
      <c r="Q2642" s="19"/>
      <c r="R2642" s="39"/>
      <c r="S2642" s="40"/>
      <c r="T2642" s="19"/>
      <c r="U2642" s="19"/>
      <c r="V2642" s="39"/>
      <c r="W2642" s="40"/>
      <c r="X2642" s="19"/>
      <c r="Y2642" s="19"/>
      <c r="Z2642" s="39"/>
      <c r="AA2642" s="40"/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1650</v>
      </c>
      <c r="B2643" s="37" t="s">
        <v>563</v>
      </c>
      <c r="C2643" s="38" t="s">
        <v>564</v>
      </c>
      <c r="D2643" s="24">
        <f t="shared" si="82"/>
        <v>1631570</v>
      </c>
      <c r="E2643" s="32">
        <f t="shared" si="83"/>
        <v>2605573.5</v>
      </c>
      <c r="F2643" s="28">
        <v>0</v>
      </c>
      <c r="G2643" s="29">
        <v>209213</v>
      </c>
      <c r="H2643" s="19">
        <v>250</v>
      </c>
      <c r="I2643" s="19">
        <v>167043</v>
      </c>
      <c r="J2643" s="39">
        <v>329745.5</v>
      </c>
      <c r="K2643" s="40">
        <v>229542.5</v>
      </c>
      <c r="L2643" s="19">
        <v>0</v>
      </c>
      <c r="M2643" s="19">
        <v>463248</v>
      </c>
      <c r="N2643" s="39">
        <v>281420</v>
      </c>
      <c r="O2643" s="40">
        <v>214658.5</v>
      </c>
      <c r="P2643" s="19">
        <v>810514</v>
      </c>
      <c r="Q2643" s="19">
        <v>1127033</v>
      </c>
      <c r="R2643" s="39">
        <v>209640.5</v>
      </c>
      <c r="S2643" s="40">
        <v>194835.5</v>
      </c>
      <c r="T2643" s="19"/>
      <c r="U2643" s="19"/>
      <c r="V2643" s="39"/>
      <c r="W2643" s="40"/>
      <c r="X2643" s="19"/>
      <c r="Y2643" s="19"/>
      <c r="Z2643" s="39"/>
      <c r="AA2643" s="40"/>
      <c r="AB2643" s="19"/>
      <c r="AC2643" s="19"/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1650</v>
      </c>
      <c r="B2644" s="37" t="s">
        <v>565</v>
      </c>
      <c r="C2644" s="38" t="s">
        <v>566</v>
      </c>
      <c r="D2644" s="24">
        <f t="shared" si="82"/>
        <v>266714</v>
      </c>
      <c r="E2644" s="32">
        <f t="shared" si="83"/>
        <v>583589</v>
      </c>
      <c r="F2644" s="28">
        <v>0</v>
      </c>
      <c r="G2644" s="29">
        <v>0</v>
      </c>
      <c r="H2644" s="19">
        <v>0</v>
      </c>
      <c r="I2644" s="19">
        <v>0</v>
      </c>
      <c r="J2644" s="39">
        <v>0</v>
      </c>
      <c r="K2644" s="40">
        <v>0</v>
      </c>
      <c r="L2644" s="19">
        <v>0</v>
      </c>
      <c r="M2644" s="19">
        <v>252314</v>
      </c>
      <c r="N2644" s="39">
        <v>266714</v>
      </c>
      <c r="O2644" s="40">
        <v>0</v>
      </c>
      <c r="P2644" s="19">
        <v>0</v>
      </c>
      <c r="Q2644" s="19">
        <v>331275</v>
      </c>
      <c r="R2644" s="39">
        <v>0</v>
      </c>
      <c r="S2644" s="40">
        <v>0</v>
      </c>
      <c r="T2644" s="19"/>
      <c r="U2644" s="19"/>
      <c r="V2644" s="39"/>
      <c r="W2644" s="40"/>
      <c r="X2644" s="19"/>
      <c r="Y2644" s="19"/>
      <c r="Z2644" s="39"/>
      <c r="AA2644" s="40"/>
      <c r="AB2644" s="19"/>
      <c r="AC2644" s="19"/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1650</v>
      </c>
      <c r="B2645" s="37" t="s">
        <v>567</v>
      </c>
      <c r="C2645" s="38" t="s">
        <v>568</v>
      </c>
      <c r="D2645" s="24">
        <f t="shared" si="82"/>
        <v>290220</v>
      </c>
      <c r="E2645" s="32">
        <f t="shared" si="83"/>
        <v>290220</v>
      </c>
      <c r="F2645" s="28"/>
      <c r="G2645" s="29"/>
      <c r="H2645" s="19"/>
      <c r="I2645" s="19"/>
      <c r="J2645" s="39"/>
      <c r="K2645" s="40"/>
      <c r="L2645" s="19">
        <v>0</v>
      </c>
      <c r="M2645" s="19">
        <v>290220</v>
      </c>
      <c r="N2645" s="39">
        <v>290220</v>
      </c>
      <c r="O2645" s="40">
        <v>0</v>
      </c>
      <c r="P2645" s="19"/>
      <c r="Q2645" s="19"/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1650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/>
      <c r="Q2646" s="19"/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1650</v>
      </c>
      <c r="B2647" s="37" t="s">
        <v>571</v>
      </c>
      <c r="C2647" s="38" t="s">
        <v>572</v>
      </c>
      <c r="D2647" s="24">
        <f t="shared" si="82"/>
        <v>0</v>
      </c>
      <c r="E2647" s="32">
        <f t="shared" si="83"/>
        <v>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/>
      <c r="Q2647" s="22"/>
      <c r="R2647" s="41"/>
      <c r="S2647" s="42"/>
      <c r="T2647" s="22"/>
      <c r="U2647" s="22"/>
      <c r="V2647" s="41"/>
      <c r="W2647" s="42"/>
      <c r="X2647" s="22"/>
      <c r="Y2647" s="22"/>
      <c r="Z2647" s="41"/>
      <c r="AA2647" s="42"/>
      <c r="AB2647" s="22"/>
      <c r="AC2647" s="22"/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1650</v>
      </c>
      <c r="B2648" s="37" t="s">
        <v>573</v>
      </c>
      <c r="C2648" s="38" t="s">
        <v>574</v>
      </c>
      <c r="D2648" s="24">
        <f t="shared" si="82"/>
        <v>438447.99</v>
      </c>
      <c r="E2648" s="32">
        <f t="shared" si="83"/>
        <v>1022247.99</v>
      </c>
      <c r="F2648" s="28"/>
      <c r="G2648" s="29"/>
      <c r="H2648" s="19"/>
      <c r="I2648" s="19"/>
      <c r="J2648" s="39"/>
      <c r="K2648" s="40"/>
      <c r="L2648" s="19">
        <v>0</v>
      </c>
      <c r="M2648" s="19">
        <v>438447.99</v>
      </c>
      <c r="N2648" s="39">
        <v>438447.99</v>
      </c>
      <c r="O2648" s="40">
        <v>0</v>
      </c>
      <c r="P2648" s="22">
        <v>0</v>
      </c>
      <c r="Q2648" s="22">
        <v>583800</v>
      </c>
      <c r="R2648" s="39">
        <v>0</v>
      </c>
      <c r="S2648" s="40">
        <v>0</v>
      </c>
      <c r="T2648" s="19"/>
      <c r="U2648" s="19"/>
      <c r="V2648" s="39"/>
      <c r="W2648" s="40"/>
      <c r="X2648" s="19"/>
      <c r="Y2648" s="19"/>
      <c r="Z2648" s="39"/>
      <c r="AA2648" s="40"/>
      <c r="AB2648" s="19"/>
      <c r="AC2648" s="19"/>
      <c r="AD2648" s="45"/>
      <c r="AE2648" s="23"/>
      <c r="AF2648" s="23" t="s">
        <v>1622</v>
      </c>
      <c r="AG2648" s="46" t="s">
        <v>1636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1650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0</v>
      </c>
      <c r="F2649" s="28"/>
      <c r="G2649" s="29"/>
      <c r="H2649" s="22"/>
      <c r="I2649" s="22"/>
      <c r="J2649" s="41"/>
      <c r="K2649" s="42"/>
      <c r="L2649" s="22"/>
      <c r="M2649" s="22"/>
      <c r="N2649" s="41"/>
      <c r="O2649" s="42"/>
      <c r="P2649" s="19"/>
      <c r="Q2649" s="19"/>
      <c r="R2649" s="41"/>
      <c r="S2649" s="42"/>
      <c r="T2649" s="22"/>
      <c r="U2649" s="22"/>
      <c r="V2649" s="41"/>
      <c r="W2649" s="42"/>
      <c r="X2649" s="22"/>
      <c r="Y2649" s="22"/>
      <c r="Z2649" s="41"/>
      <c r="AA2649" s="42"/>
      <c r="AB2649" s="22"/>
      <c r="AC2649" s="22"/>
      <c r="AD2649" s="45"/>
      <c r="AE2649" s="23"/>
      <c r="AF2649" s="23" t="s">
        <v>1622</v>
      </c>
      <c r="AG2649" s="44" t="s">
        <v>1636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1650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/>
      <c r="G2650" s="29"/>
      <c r="H2650" s="19"/>
      <c r="I2650" s="19"/>
      <c r="J2650" s="39"/>
      <c r="K2650" s="40"/>
      <c r="L2650" s="19"/>
      <c r="M2650" s="19"/>
      <c r="N2650" s="39"/>
      <c r="O2650" s="40"/>
      <c r="P2650" s="22"/>
      <c r="Q2650" s="22"/>
      <c r="R2650" s="39"/>
      <c r="S2650" s="40"/>
      <c r="T2650" s="19"/>
      <c r="U2650" s="19"/>
      <c r="V2650" s="39"/>
      <c r="W2650" s="40"/>
      <c r="X2650" s="19"/>
      <c r="Y2650" s="19"/>
      <c r="Z2650" s="39"/>
      <c r="AA2650" s="40"/>
      <c r="AB2650" s="19"/>
      <c r="AC2650" s="19"/>
      <c r="AD2650" s="45"/>
      <c r="AE2650" s="23"/>
      <c r="AF2650" s="23" t="s">
        <v>1622</v>
      </c>
      <c r="AG2650" s="44" t="s">
        <v>1636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1650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/>
      <c r="Q2651" s="19"/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1650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/>
      <c r="Q2652" s="22"/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1636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1650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/>
      <c r="Q2653" s="22"/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1636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1650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/>
      <c r="Q2654" s="22"/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1636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1650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/>
      <c r="Q2655" s="22"/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1650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/>
      <c r="Q2656" s="22"/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1650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/>
      <c r="Q2657" s="22"/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1650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/>
      <c r="Q2658" s="22"/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1650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/>
      <c r="Q2659" s="22"/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1650</v>
      </c>
      <c r="B2660" s="37" t="s">
        <v>597</v>
      </c>
      <c r="C2660" s="38" t="s">
        <v>598</v>
      </c>
      <c r="D2660" s="24">
        <f t="shared" si="82"/>
        <v>0</v>
      </c>
      <c r="E2660" s="32">
        <f t="shared" si="83"/>
        <v>0</v>
      </c>
      <c r="F2660" s="28"/>
      <c r="G2660" s="29"/>
      <c r="H2660" s="22"/>
      <c r="I2660" s="22"/>
      <c r="J2660" s="41"/>
      <c r="K2660" s="42"/>
      <c r="L2660" s="22"/>
      <c r="M2660" s="22"/>
      <c r="N2660" s="41"/>
      <c r="O2660" s="42"/>
      <c r="P2660" s="22"/>
      <c r="Q2660" s="22"/>
      <c r="R2660" s="41"/>
      <c r="S2660" s="42"/>
      <c r="T2660" s="22"/>
      <c r="U2660" s="22"/>
      <c r="V2660" s="41"/>
      <c r="W2660" s="42"/>
      <c r="X2660" s="22"/>
      <c r="Y2660" s="22"/>
      <c r="Z2660" s="41"/>
      <c r="AA2660" s="42"/>
      <c r="AB2660" s="22"/>
      <c r="AC2660" s="22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1650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/>
      <c r="G2661" s="29"/>
      <c r="H2661" s="22"/>
      <c r="I2661" s="22"/>
      <c r="J2661" s="41"/>
      <c r="K2661" s="42"/>
      <c r="L2661" s="22"/>
      <c r="M2661" s="22"/>
      <c r="N2661" s="41"/>
      <c r="O2661" s="42"/>
      <c r="P2661" s="22"/>
      <c r="Q2661" s="22"/>
      <c r="R2661" s="41"/>
      <c r="S2661" s="42"/>
      <c r="T2661" s="22"/>
      <c r="U2661" s="22"/>
      <c r="V2661" s="41"/>
      <c r="W2661" s="42"/>
      <c r="X2661" s="22"/>
      <c r="Y2661" s="22"/>
      <c r="Z2661" s="41"/>
      <c r="AA2661" s="42"/>
      <c r="AB2661" s="22"/>
      <c r="AC2661" s="22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1650</v>
      </c>
      <c r="B2662" s="37" t="s">
        <v>601</v>
      </c>
      <c r="C2662" s="38" t="s">
        <v>602</v>
      </c>
      <c r="D2662" s="24">
        <f t="shared" si="82"/>
        <v>613000.77</v>
      </c>
      <c r="E2662" s="32">
        <f t="shared" si="83"/>
        <v>0</v>
      </c>
      <c r="F2662" s="28">
        <v>613000.77</v>
      </c>
      <c r="G2662" s="29">
        <v>0</v>
      </c>
      <c r="H2662" s="22"/>
      <c r="I2662" s="22"/>
      <c r="J2662" s="41"/>
      <c r="K2662" s="42"/>
      <c r="L2662" s="22"/>
      <c r="M2662" s="22"/>
      <c r="N2662" s="41"/>
      <c r="O2662" s="42"/>
      <c r="P2662" s="22"/>
      <c r="Q2662" s="22"/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/>
      <c r="AC2662" s="22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1650</v>
      </c>
      <c r="B2663" s="37" t="s">
        <v>603</v>
      </c>
      <c r="C2663" s="38" t="s">
        <v>604</v>
      </c>
      <c r="D2663" s="24">
        <f t="shared" si="82"/>
        <v>284853</v>
      </c>
      <c r="E2663" s="32">
        <f t="shared" si="83"/>
        <v>340103</v>
      </c>
      <c r="F2663" s="28"/>
      <c r="G2663" s="29"/>
      <c r="H2663" s="19">
        <v>0</v>
      </c>
      <c r="I2663" s="19">
        <v>92500</v>
      </c>
      <c r="J2663" s="39">
        <v>92500</v>
      </c>
      <c r="K2663" s="40">
        <v>84860</v>
      </c>
      <c r="L2663" s="19">
        <v>63503</v>
      </c>
      <c r="M2663" s="19">
        <v>0</v>
      </c>
      <c r="N2663" s="39">
        <v>0</v>
      </c>
      <c r="O2663" s="40">
        <v>64425</v>
      </c>
      <c r="P2663" s="22">
        <v>64425</v>
      </c>
      <c r="Q2663" s="22">
        <v>43068</v>
      </c>
      <c r="R2663" s="39">
        <v>64425</v>
      </c>
      <c r="S2663" s="40">
        <v>55250</v>
      </c>
      <c r="T2663" s="19"/>
      <c r="U2663" s="19"/>
      <c r="V2663" s="39"/>
      <c r="W2663" s="40"/>
      <c r="X2663" s="19"/>
      <c r="Y2663" s="19"/>
      <c r="Z2663" s="39"/>
      <c r="AA2663" s="40"/>
      <c r="AB2663" s="19"/>
      <c r="AC2663" s="19"/>
      <c r="AD2663" s="45"/>
      <c r="AE2663" s="23"/>
      <c r="AF2663" s="23" t="s">
        <v>1623</v>
      </c>
      <c r="AG2663" s="46" t="s">
        <v>1636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1650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/>
      <c r="Q2664" s="19"/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1636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1650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/>
      <c r="Q2665" s="19"/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1636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1650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/>
      <c r="Q2666" s="22"/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1636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1650</v>
      </c>
      <c r="B2667" s="37" t="s">
        <v>611</v>
      </c>
      <c r="C2667" s="38" t="s">
        <v>612</v>
      </c>
      <c r="D2667" s="24">
        <f t="shared" si="82"/>
        <v>745000</v>
      </c>
      <c r="E2667" s="32">
        <f t="shared" si="83"/>
        <v>780000</v>
      </c>
      <c r="F2667" s="28">
        <v>120000</v>
      </c>
      <c r="G2667" s="29">
        <v>130000</v>
      </c>
      <c r="H2667" s="19">
        <v>130000</v>
      </c>
      <c r="I2667" s="19">
        <v>105000</v>
      </c>
      <c r="J2667" s="39">
        <v>105000</v>
      </c>
      <c r="K2667" s="40">
        <v>105000</v>
      </c>
      <c r="L2667" s="19">
        <v>105000</v>
      </c>
      <c r="M2667" s="19">
        <v>95000</v>
      </c>
      <c r="N2667" s="39">
        <v>95000</v>
      </c>
      <c r="O2667" s="40">
        <v>95000</v>
      </c>
      <c r="P2667" s="22">
        <v>95000</v>
      </c>
      <c r="Q2667" s="22">
        <v>125000</v>
      </c>
      <c r="R2667" s="39">
        <v>95000</v>
      </c>
      <c r="S2667" s="40">
        <v>125000</v>
      </c>
      <c r="T2667" s="19"/>
      <c r="U2667" s="19"/>
      <c r="V2667" s="39"/>
      <c r="W2667" s="40"/>
      <c r="X2667" s="19"/>
      <c r="Y2667" s="19"/>
      <c r="Z2667" s="39"/>
      <c r="AA2667" s="40"/>
      <c r="AB2667" s="19"/>
      <c r="AC2667" s="19"/>
      <c r="AD2667" s="45"/>
      <c r="AE2667" s="23"/>
      <c r="AF2667" s="23" t="s">
        <v>1623</v>
      </c>
      <c r="AG2667" s="44" t="s">
        <v>1636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1650</v>
      </c>
      <c r="B2668" s="37" t="s">
        <v>613</v>
      </c>
      <c r="C2668" s="38" t="s">
        <v>614</v>
      </c>
      <c r="D2668" s="24">
        <f t="shared" si="82"/>
        <v>8165571</v>
      </c>
      <c r="E2668" s="32">
        <f t="shared" si="83"/>
        <v>8748677</v>
      </c>
      <c r="F2668" s="28">
        <v>1000000</v>
      </c>
      <c r="G2668" s="29">
        <v>1495195</v>
      </c>
      <c r="H2668" s="19">
        <v>1495195</v>
      </c>
      <c r="I2668" s="19">
        <v>1424921</v>
      </c>
      <c r="J2668" s="39">
        <v>1424921</v>
      </c>
      <c r="K2668" s="40">
        <v>1612227</v>
      </c>
      <c r="L2668" s="19">
        <v>1612227</v>
      </c>
      <c r="M2668" s="19">
        <v>366348</v>
      </c>
      <c r="N2668" s="39">
        <v>366348</v>
      </c>
      <c r="O2668" s="40">
        <v>1133440</v>
      </c>
      <c r="P2668" s="19">
        <v>1133440</v>
      </c>
      <c r="Q2668" s="19">
        <v>1358273</v>
      </c>
      <c r="R2668" s="39">
        <v>1133440</v>
      </c>
      <c r="S2668" s="40">
        <v>1358273</v>
      </c>
      <c r="T2668" s="19"/>
      <c r="U2668" s="19"/>
      <c r="V2668" s="39"/>
      <c r="W2668" s="40"/>
      <c r="X2668" s="19"/>
      <c r="Y2668" s="19"/>
      <c r="Z2668" s="39"/>
      <c r="AA2668" s="40"/>
      <c r="AB2668" s="19"/>
      <c r="AC2668" s="19"/>
      <c r="AD2668" s="45"/>
      <c r="AE2668" s="23"/>
      <c r="AF2668" s="23" t="s">
        <v>1623</v>
      </c>
      <c r="AG2668" s="44" t="s">
        <v>1636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1650</v>
      </c>
      <c r="B2669" s="37" t="s">
        <v>615</v>
      </c>
      <c r="C2669" s="38" t="s">
        <v>616</v>
      </c>
      <c r="D2669" s="24">
        <f t="shared" si="82"/>
        <v>1554230</v>
      </c>
      <c r="E2669" s="32">
        <f t="shared" si="83"/>
        <v>1666310</v>
      </c>
      <c r="F2669" s="28">
        <v>146160</v>
      </c>
      <c r="G2669" s="29">
        <v>238700</v>
      </c>
      <c r="H2669" s="19">
        <v>238700</v>
      </c>
      <c r="I2669" s="19">
        <v>222240</v>
      </c>
      <c r="J2669" s="39">
        <v>222240</v>
      </c>
      <c r="K2669" s="40">
        <v>226860</v>
      </c>
      <c r="L2669" s="19">
        <v>226860</v>
      </c>
      <c r="M2669" s="19">
        <v>248190</v>
      </c>
      <c r="N2669" s="39">
        <v>248190</v>
      </c>
      <c r="O2669" s="40">
        <v>236040</v>
      </c>
      <c r="P2669" s="19">
        <v>236040</v>
      </c>
      <c r="Q2669" s="19">
        <v>247140</v>
      </c>
      <c r="R2669" s="39">
        <v>236040</v>
      </c>
      <c r="S2669" s="40">
        <v>247140</v>
      </c>
      <c r="T2669" s="19"/>
      <c r="U2669" s="19"/>
      <c r="V2669" s="39"/>
      <c r="W2669" s="40"/>
      <c r="X2669" s="19"/>
      <c r="Y2669" s="19"/>
      <c r="Z2669" s="39"/>
      <c r="AA2669" s="40"/>
      <c r="AB2669" s="19"/>
      <c r="AC2669" s="19"/>
      <c r="AD2669" s="45"/>
      <c r="AE2669" s="23"/>
      <c r="AF2669" s="23" t="s">
        <v>1623</v>
      </c>
      <c r="AG2669" s="44" t="s">
        <v>1636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1650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/>
      <c r="Q2670" s="19"/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1636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1650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/>
      <c r="Q2671" s="19"/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1636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1650</v>
      </c>
      <c r="B2672" s="37" t="s">
        <v>621</v>
      </c>
      <c r="C2672" s="38" t="s">
        <v>622</v>
      </c>
      <c r="D2672" s="24">
        <f t="shared" si="82"/>
        <v>3558200</v>
      </c>
      <c r="E2672" s="32">
        <f t="shared" si="83"/>
        <v>3655300</v>
      </c>
      <c r="F2672" s="28">
        <v>0</v>
      </c>
      <c r="G2672" s="29">
        <v>939100</v>
      </c>
      <c r="H2672" s="19">
        <v>0</v>
      </c>
      <c r="I2672" s="19">
        <v>939100</v>
      </c>
      <c r="J2672" s="39">
        <v>0</v>
      </c>
      <c r="K2672" s="40">
        <v>764700</v>
      </c>
      <c r="L2672" s="19">
        <v>758200</v>
      </c>
      <c r="M2672" s="19">
        <v>250000</v>
      </c>
      <c r="N2672" s="39">
        <v>2800000</v>
      </c>
      <c r="O2672" s="40">
        <v>762400</v>
      </c>
      <c r="P2672" s="22">
        <v>0</v>
      </c>
      <c r="Q2672" s="22">
        <v>0</v>
      </c>
      <c r="R2672" s="39">
        <v>0</v>
      </c>
      <c r="S2672" s="40">
        <v>0</v>
      </c>
      <c r="T2672" s="19"/>
      <c r="U2672" s="19"/>
      <c r="V2672" s="39"/>
      <c r="W2672" s="40"/>
      <c r="X2672" s="19"/>
      <c r="Y2672" s="19"/>
      <c r="Z2672" s="39"/>
      <c r="AA2672" s="40"/>
      <c r="AB2672" s="19"/>
      <c r="AC2672" s="19"/>
      <c r="AD2672" s="45"/>
      <c r="AE2672" s="23"/>
      <c r="AF2672" s="23" t="s">
        <v>1623</v>
      </c>
      <c r="AG2672" s="44" t="s">
        <v>1636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1650</v>
      </c>
      <c r="B2673" s="37" t="s">
        <v>623</v>
      </c>
      <c r="C2673" s="38" t="s">
        <v>624</v>
      </c>
      <c r="D2673" s="24">
        <f t="shared" si="82"/>
        <v>0</v>
      </c>
      <c r="E2673" s="32">
        <f t="shared" si="83"/>
        <v>0</v>
      </c>
      <c r="F2673" s="28"/>
      <c r="G2673" s="29"/>
      <c r="H2673" s="22"/>
      <c r="I2673" s="22"/>
      <c r="J2673" s="41"/>
      <c r="K2673" s="42"/>
      <c r="L2673" s="22"/>
      <c r="M2673" s="22"/>
      <c r="N2673" s="41"/>
      <c r="O2673" s="42"/>
      <c r="P2673" s="19"/>
      <c r="Q2673" s="19"/>
      <c r="R2673" s="41"/>
      <c r="S2673" s="42"/>
      <c r="T2673" s="22"/>
      <c r="U2673" s="22"/>
      <c r="V2673" s="41"/>
      <c r="W2673" s="42"/>
      <c r="X2673" s="22"/>
      <c r="Y2673" s="22"/>
      <c r="Z2673" s="41"/>
      <c r="AA2673" s="42"/>
      <c r="AB2673" s="22"/>
      <c r="AC2673" s="22"/>
      <c r="AD2673" s="45"/>
      <c r="AE2673" s="23"/>
      <c r="AF2673" s="23" t="s">
        <v>1623</v>
      </c>
      <c r="AG2673" s="44" t="s">
        <v>1636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1650</v>
      </c>
      <c r="B2674" s="37" t="s">
        <v>625</v>
      </c>
      <c r="C2674" s="38" t="s">
        <v>588</v>
      </c>
      <c r="D2674" s="24">
        <f t="shared" si="82"/>
        <v>2102512.23</v>
      </c>
      <c r="E2674" s="32">
        <f t="shared" si="83"/>
        <v>2471693.4000000004</v>
      </c>
      <c r="F2674" s="28">
        <v>16157</v>
      </c>
      <c r="G2674" s="29">
        <v>437943.17</v>
      </c>
      <c r="H2674" s="19">
        <v>412494.83</v>
      </c>
      <c r="I2674" s="19">
        <v>341930.73</v>
      </c>
      <c r="J2674" s="39">
        <v>339432.26</v>
      </c>
      <c r="K2674" s="40">
        <v>269872.76</v>
      </c>
      <c r="L2674" s="19">
        <v>269487.76</v>
      </c>
      <c r="M2674" s="19">
        <v>317813.94</v>
      </c>
      <c r="N2674" s="39">
        <v>317537.09999999998</v>
      </c>
      <c r="O2674" s="40">
        <v>324648.59000000003</v>
      </c>
      <c r="P2674" s="22">
        <v>353792.24</v>
      </c>
      <c r="Q2674" s="22">
        <v>405327.45</v>
      </c>
      <c r="R2674" s="39">
        <v>393611.04</v>
      </c>
      <c r="S2674" s="40">
        <v>374156.76</v>
      </c>
      <c r="T2674" s="19"/>
      <c r="U2674" s="19"/>
      <c r="V2674" s="39"/>
      <c r="W2674" s="40"/>
      <c r="X2674" s="19"/>
      <c r="Y2674" s="19"/>
      <c r="Z2674" s="39"/>
      <c r="AA2674" s="40"/>
      <c r="AB2674" s="19"/>
      <c r="AC2674" s="19"/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1650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/>
      <c r="Q2675" s="19"/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1650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/>
      <c r="Q2676" s="22"/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1650</v>
      </c>
      <c r="B2677" s="37" t="s">
        <v>630</v>
      </c>
      <c r="C2677" s="38" t="s">
        <v>631</v>
      </c>
      <c r="D2677" s="24">
        <f t="shared" si="82"/>
        <v>25902.1</v>
      </c>
      <c r="E2677" s="32">
        <f t="shared" si="83"/>
        <v>16898.72</v>
      </c>
      <c r="F2677" s="28">
        <v>2456.29</v>
      </c>
      <c r="G2677" s="29">
        <v>2665.83</v>
      </c>
      <c r="H2677" s="22">
        <v>600</v>
      </c>
      <c r="I2677" s="22">
        <v>2002.89</v>
      </c>
      <c r="J2677" s="41">
        <v>2605</v>
      </c>
      <c r="K2677" s="42">
        <v>0</v>
      </c>
      <c r="L2677" s="22">
        <v>3196</v>
      </c>
      <c r="M2677" s="22">
        <v>12230</v>
      </c>
      <c r="N2677" s="41">
        <v>15463.98</v>
      </c>
      <c r="O2677" s="42">
        <v>0</v>
      </c>
      <c r="P2677" s="22">
        <v>1580.83</v>
      </c>
      <c r="Q2677" s="22">
        <v>0</v>
      </c>
      <c r="R2677" s="41"/>
      <c r="S2677" s="42"/>
      <c r="T2677" s="22"/>
      <c r="U2677" s="22"/>
      <c r="V2677" s="41"/>
      <c r="W2677" s="42"/>
      <c r="X2677" s="22"/>
      <c r="Y2677" s="22"/>
      <c r="Z2677" s="41"/>
      <c r="AA2677" s="42"/>
      <c r="AB2677" s="22"/>
      <c r="AC2677" s="22"/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1650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/>
      <c r="Q2678" s="22"/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1650</v>
      </c>
      <c r="B2679" s="37" t="s">
        <v>634</v>
      </c>
      <c r="C2679" s="38" t="s">
        <v>635</v>
      </c>
      <c r="D2679" s="24">
        <f t="shared" si="82"/>
        <v>0</v>
      </c>
      <c r="E2679" s="32">
        <f t="shared" si="83"/>
        <v>200000</v>
      </c>
      <c r="F2679" s="28"/>
      <c r="G2679" s="29"/>
      <c r="H2679" s="19"/>
      <c r="I2679" s="19"/>
      <c r="J2679" s="39"/>
      <c r="K2679" s="40"/>
      <c r="L2679" s="19">
        <v>0</v>
      </c>
      <c r="M2679" s="19">
        <v>200000</v>
      </c>
      <c r="N2679" s="39">
        <v>0</v>
      </c>
      <c r="O2679" s="40">
        <v>0</v>
      </c>
      <c r="P2679" s="22">
        <v>0</v>
      </c>
      <c r="Q2679" s="22">
        <v>0</v>
      </c>
      <c r="R2679" s="39">
        <v>0</v>
      </c>
      <c r="S2679" s="40">
        <v>0</v>
      </c>
      <c r="T2679" s="19"/>
      <c r="U2679" s="19"/>
      <c r="V2679" s="39"/>
      <c r="W2679" s="40"/>
      <c r="X2679" s="19"/>
      <c r="Y2679" s="19"/>
      <c r="Z2679" s="39"/>
      <c r="AA2679" s="40"/>
      <c r="AB2679" s="19"/>
      <c r="AC2679" s="19"/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1650</v>
      </c>
      <c r="B2680" s="37" t="s">
        <v>636</v>
      </c>
      <c r="C2680" s="38" t="s">
        <v>637</v>
      </c>
      <c r="D2680" s="24">
        <f t="shared" si="82"/>
        <v>100000</v>
      </c>
      <c r="E2680" s="32">
        <f t="shared" si="83"/>
        <v>100000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100000</v>
      </c>
      <c r="O2680" s="40">
        <v>0</v>
      </c>
      <c r="P2680" s="19">
        <v>0</v>
      </c>
      <c r="Q2680" s="19">
        <v>0</v>
      </c>
      <c r="R2680" s="39">
        <v>0</v>
      </c>
      <c r="S2680" s="40">
        <v>0</v>
      </c>
      <c r="T2680" s="19"/>
      <c r="U2680" s="19"/>
      <c r="V2680" s="39"/>
      <c r="W2680" s="40"/>
      <c r="X2680" s="19"/>
      <c r="Y2680" s="19"/>
      <c r="Z2680" s="39"/>
      <c r="AA2680" s="40"/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1650</v>
      </c>
      <c r="B2681" s="37" t="s">
        <v>638</v>
      </c>
      <c r="C2681" s="38" t="s">
        <v>639</v>
      </c>
      <c r="D2681" s="24">
        <f t="shared" si="82"/>
        <v>264.66000000000003</v>
      </c>
      <c r="E2681" s="32">
        <f t="shared" si="83"/>
        <v>14370.44</v>
      </c>
      <c r="F2681" s="28">
        <v>0</v>
      </c>
      <c r="G2681" s="29">
        <v>0</v>
      </c>
      <c r="H2681" s="19">
        <v>0</v>
      </c>
      <c r="I2681" s="19">
        <v>0</v>
      </c>
      <c r="J2681" s="39">
        <v>0</v>
      </c>
      <c r="K2681" s="40">
        <v>8622.26</v>
      </c>
      <c r="L2681" s="19">
        <v>0</v>
      </c>
      <c r="M2681" s="19">
        <v>5748.18</v>
      </c>
      <c r="N2681" s="39">
        <v>0</v>
      </c>
      <c r="O2681" s="40">
        <v>0</v>
      </c>
      <c r="P2681" s="19">
        <v>264.66000000000003</v>
      </c>
      <c r="Q2681" s="19">
        <v>0</v>
      </c>
      <c r="R2681" s="39">
        <v>0</v>
      </c>
      <c r="S2681" s="40">
        <v>0</v>
      </c>
      <c r="T2681" s="19"/>
      <c r="U2681" s="19"/>
      <c r="V2681" s="39"/>
      <c r="W2681" s="40"/>
      <c r="X2681" s="19"/>
      <c r="Y2681" s="19"/>
      <c r="Z2681" s="39"/>
      <c r="AA2681" s="40"/>
      <c r="AB2681" s="19"/>
      <c r="AC2681" s="19"/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1650</v>
      </c>
      <c r="B2682" s="37" t="s">
        <v>640</v>
      </c>
      <c r="C2682" s="38" t="s">
        <v>641</v>
      </c>
      <c r="D2682" s="24">
        <f t="shared" si="82"/>
        <v>0</v>
      </c>
      <c r="E2682" s="32">
        <f t="shared" si="83"/>
        <v>0</v>
      </c>
      <c r="F2682" s="28"/>
      <c r="G2682" s="29"/>
      <c r="H2682" s="22"/>
      <c r="I2682" s="22"/>
      <c r="J2682" s="41"/>
      <c r="K2682" s="42"/>
      <c r="L2682" s="22"/>
      <c r="M2682" s="22"/>
      <c r="N2682" s="41"/>
      <c r="O2682" s="42"/>
      <c r="P2682" s="19"/>
      <c r="Q2682" s="19"/>
      <c r="R2682" s="41"/>
      <c r="S2682" s="42"/>
      <c r="T2682" s="22"/>
      <c r="U2682" s="22"/>
      <c r="V2682" s="41"/>
      <c r="W2682" s="42"/>
      <c r="X2682" s="22"/>
      <c r="Y2682" s="22"/>
      <c r="Z2682" s="41"/>
      <c r="AA2682" s="42"/>
      <c r="AB2682" s="22"/>
      <c r="AC2682" s="22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1650</v>
      </c>
      <c r="B2683" s="37" t="s">
        <v>642</v>
      </c>
      <c r="C2683" s="38" t="s">
        <v>643</v>
      </c>
      <c r="D2683" s="24">
        <f t="shared" si="82"/>
        <v>2906218.0999999996</v>
      </c>
      <c r="E2683" s="32">
        <f t="shared" si="83"/>
        <v>2874691.5</v>
      </c>
      <c r="F2683" s="28">
        <v>0</v>
      </c>
      <c r="G2683" s="29">
        <v>59160.2</v>
      </c>
      <c r="H2683" s="19">
        <v>0</v>
      </c>
      <c r="I2683" s="19">
        <v>0</v>
      </c>
      <c r="J2683" s="39">
        <v>90686.8</v>
      </c>
      <c r="K2683" s="40">
        <v>0</v>
      </c>
      <c r="L2683" s="19">
        <v>0</v>
      </c>
      <c r="M2683" s="19">
        <v>0</v>
      </c>
      <c r="N2683" s="39">
        <v>0</v>
      </c>
      <c r="O2683" s="40">
        <v>0</v>
      </c>
      <c r="P2683" s="22">
        <v>0</v>
      </c>
      <c r="Q2683" s="22">
        <v>2815531.3</v>
      </c>
      <c r="R2683" s="39">
        <v>2815531.3</v>
      </c>
      <c r="S2683" s="40">
        <v>0</v>
      </c>
      <c r="T2683" s="19"/>
      <c r="U2683" s="19"/>
      <c r="V2683" s="39"/>
      <c r="W2683" s="40"/>
      <c r="X2683" s="19"/>
      <c r="Y2683" s="19"/>
      <c r="Z2683" s="39"/>
      <c r="AA2683" s="40"/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1650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/>
      <c r="Q2684" s="19"/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1650</v>
      </c>
      <c r="B2685" s="37" t="s">
        <v>646</v>
      </c>
      <c r="C2685" s="38" t="s">
        <v>647</v>
      </c>
      <c r="D2685" s="24">
        <f t="shared" si="82"/>
        <v>355969.63999999996</v>
      </c>
      <c r="E2685" s="32">
        <f t="shared" si="83"/>
        <v>355969.63999999996</v>
      </c>
      <c r="F2685" s="28">
        <v>9711.4599999999991</v>
      </c>
      <c r="G2685" s="29">
        <v>9711.4599999999991</v>
      </c>
      <c r="H2685" s="19">
        <v>69246.98</v>
      </c>
      <c r="I2685" s="19">
        <v>69246.98</v>
      </c>
      <c r="J2685" s="39">
        <v>74920.490000000005</v>
      </c>
      <c r="K2685" s="40">
        <v>74920.490000000005</v>
      </c>
      <c r="L2685" s="19">
        <v>53809.72</v>
      </c>
      <c r="M2685" s="19">
        <v>53809.72</v>
      </c>
      <c r="N2685" s="39">
        <v>52696.34</v>
      </c>
      <c r="O2685" s="40">
        <v>52696.34</v>
      </c>
      <c r="P2685" s="22">
        <v>58851.29</v>
      </c>
      <c r="Q2685" s="22">
        <v>58851.29</v>
      </c>
      <c r="R2685" s="39">
        <v>36733.360000000001</v>
      </c>
      <c r="S2685" s="40">
        <v>36733.360000000001</v>
      </c>
      <c r="T2685" s="19"/>
      <c r="U2685" s="19"/>
      <c r="V2685" s="39"/>
      <c r="W2685" s="40"/>
      <c r="X2685" s="19"/>
      <c r="Y2685" s="19"/>
      <c r="Z2685" s="39"/>
      <c r="AA2685" s="40"/>
      <c r="AB2685" s="19"/>
      <c r="AC2685" s="19"/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1650</v>
      </c>
      <c r="B2686" s="37" t="s">
        <v>648</v>
      </c>
      <c r="C2686" s="38" t="s">
        <v>649</v>
      </c>
      <c r="D2686" s="24">
        <f t="shared" si="82"/>
        <v>57524.2</v>
      </c>
      <c r="E2686" s="32">
        <f t="shared" si="83"/>
        <v>57524.2</v>
      </c>
      <c r="F2686" s="28">
        <v>10166.799999999999</v>
      </c>
      <c r="G2686" s="29">
        <v>10166.799999999999</v>
      </c>
      <c r="H2686" s="22">
        <v>9753</v>
      </c>
      <c r="I2686" s="22">
        <v>9753</v>
      </c>
      <c r="J2686" s="41">
        <v>9753</v>
      </c>
      <c r="K2686" s="42">
        <v>9753</v>
      </c>
      <c r="L2686" s="22"/>
      <c r="M2686" s="22"/>
      <c r="N2686" s="41">
        <v>9379</v>
      </c>
      <c r="O2686" s="42">
        <v>9379</v>
      </c>
      <c r="P2686" s="19">
        <v>9236.2000000000007</v>
      </c>
      <c r="Q2686" s="19">
        <v>9236.2000000000007</v>
      </c>
      <c r="R2686" s="41">
        <v>9236.2000000000007</v>
      </c>
      <c r="S2686" s="42">
        <v>9236.2000000000007</v>
      </c>
      <c r="T2686" s="22"/>
      <c r="U2686" s="22"/>
      <c r="V2686" s="41"/>
      <c r="W2686" s="42"/>
      <c r="X2686" s="22"/>
      <c r="Y2686" s="22"/>
      <c r="Z2686" s="41"/>
      <c r="AA2686" s="42"/>
      <c r="AB2686" s="22"/>
      <c r="AC2686" s="22"/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1650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/>
      <c r="Q2687" s="22"/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1650</v>
      </c>
      <c r="B2688" s="37" t="s">
        <v>652</v>
      </c>
      <c r="C2688" s="38" t="s">
        <v>651</v>
      </c>
      <c r="D2688" s="24">
        <f t="shared" si="82"/>
        <v>402187</v>
      </c>
      <c r="E2688" s="32">
        <f t="shared" si="83"/>
        <v>345187</v>
      </c>
      <c r="F2688" s="28">
        <v>67085</v>
      </c>
      <c r="G2688" s="29">
        <v>63279</v>
      </c>
      <c r="H2688" s="19">
        <v>67494</v>
      </c>
      <c r="I2688" s="19">
        <v>66928</v>
      </c>
      <c r="J2688" s="39">
        <v>67932</v>
      </c>
      <c r="K2688" s="40">
        <v>64184</v>
      </c>
      <c r="L2688" s="19">
        <v>64184</v>
      </c>
      <c r="M2688" s="19">
        <v>5898</v>
      </c>
      <c r="N2688" s="39">
        <v>67575</v>
      </c>
      <c r="O2688" s="40">
        <v>66285</v>
      </c>
      <c r="P2688" s="22">
        <v>67917</v>
      </c>
      <c r="Q2688" s="22">
        <v>64963</v>
      </c>
      <c r="R2688" s="39">
        <v>0</v>
      </c>
      <c r="S2688" s="40">
        <v>13650</v>
      </c>
      <c r="T2688" s="19"/>
      <c r="U2688" s="19"/>
      <c r="V2688" s="39"/>
      <c r="W2688" s="40"/>
      <c r="X2688" s="19"/>
      <c r="Y2688" s="19"/>
      <c r="Z2688" s="39"/>
      <c r="AA2688" s="40"/>
      <c r="AB2688" s="19"/>
      <c r="AC2688" s="19"/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1650</v>
      </c>
      <c r="B2689" s="37" t="s">
        <v>653</v>
      </c>
      <c r="C2689" s="38" t="s">
        <v>654</v>
      </c>
      <c r="D2689" s="24">
        <f t="shared" si="82"/>
        <v>65291052.769999996</v>
      </c>
      <c r="E2689" s="32">
        <f t="shared" si="83"/>
        <v>65291052.769999996</v>
      </c>
      <c r="F2689" s="28">
        <v>33329875.25</v>
      </c>
      <c r="G2689" s="29">
        <v>33329875.25</v>
      </c>
      <c r="H2689" s="19"/>
      <c r="I2689" s="19"/>
      <c r="J2689" s="39"/>
      <c r="K2689" s="40"/>
      <c r="L2689" s="19"/>
      <c r="M2689" s="19"/>
      <c r="N2689" s="39">
        <v>15980588.77</v>
      </c>
      <c r="O2689" s="40">
        <v>15980588.77</v>
      </c>
      <c r="P2689" s="19">
        <v>15980588.75</v>
      </c>
      <c r="Q2689" s="19">
        <v>15980588.75</v>
      </c>
      <c r="R2689" s="39"/>
      <c r="S2689" s="40"/>
      <c r="T2689" s="19"/>
      <c r="U2689" s="19"/>
      <c r="V2689" s="39"/>
      <c r="W2689" s="40"/>
      <c r="X2689" s="19"/>
      <c r="Y2689" s="19"/>
      <c r="Z2689" s="39"/>
      <c r="AA2689" s="40"/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1650</v>
      </c>
      <c r="B2690" s="37" t="s">
        <v>655</v>
      </c>
      <c r="C2690" s="38" t="s">
        <v>656</v>
      </c>
      <c r="D2690" s="24">
        <f t="shared" si="82"/>
        <v>2971246.16</v>
      </c>
      <c r="E2690" s="32">
        <f t="shared" si="83"/>
        <v>2823299.54</v>
      </c>
      <c r="F2690" s="28">
        <v>315000</v>
      </c>
      <c r="G2690" s="29">
        <v>0</v>
      </c>
      <c r="H2690" s="22">
        <v>535306.16</v>
      </c>
      <c r="I2690" s="22">
        <v>0</v>
      </c>
      <c r="J2690" s="41">
        <v>0</v>
      </c>
      <c r="K2690" s="42">
        <v>0</v>
      </c>
      <c r="L2690" s="22">
        <v>0</v>
      </c>
      <c r="M2690" s="22">
        <v>0</v>
      </c>
      <c r="N2690" s="41">
        <v>2120940</v>
      </c>
      <c r="O2690" s="42">
        <v>1326.54</v>
      </c>
      <c r="P2690" s="19"/>
      <c r="Q2690" s="19"/>
      <c r="R2690" s="41">
        <v>0</v>
      </c>
      <c r="S2690" s="42">
        <v>2821973</v>
      </c>
      <c r="T2690" s="22"/>
      <c r="U2690" s="22"/>
      <c r="V2690" s="41"/>
      <c r="W2690" s="42"/>
      <c r="X2690" s="22"/>
      <c r="Y2690" s="22"/>
      <c r="Z2690" s="41"/>
      <c r="AA2690" s="42"/>
      <c r="AB2690" s="22"/>
      <c r="AC2690" s="22"/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1650</v>
      </c>
      <c r="B2691" s="37" t="s">
        <v>657</v>
      </c>
      <c r="C2691" s="38" t="s">
        <v>658</v>
      </c>
      <c r="D2691" s="24">
        <f t="shared" si="82"/>
        <v>2564419.83</v>
      </c>
      <c r="E2691" s="32">
        <f t="shared" si="83"/>
        <v>4820893.7799999993</v>
      </c>
      <c r="F2691" s="28">
        <v>448184.44</v>
      </c>
      <c r="G2691" s="29">
        <v>2446124.09</v>
      </c>
      <c r="H2691" s="19">
        <v>402916.54</v>
      </c>
      <c r="I2691" s="19">
        <v>0</v>
      </c>
      <c r="J2691" s="39">
        <v>365662.78</v>
      </c>
      <c r="K2691" s="40">
        <v>0</v>
      </c>
      <c r="L2691" s="19">
        <v>373929.91</v>
      </c>
      <c r="M2691" s="19">
        <v>0</v>
      </c>
      <c r="N2691" s="39">
        <v>328819.08</v>
      </c>
      <c r="O2691" s="40">
        <v>1223062.04</v>
      </c>
      <c r="P2691" s="22">
        <v>339531.57</v>
      </c>
      <c r="Q2691" s="22">
        <v>1151707.6499999999</v>
      </c>
      <c r="R2691" s="39">
        <v>305375.51</v>
      </c>
      <c r="S2691" s="40">
        <v>0</v>
      </c>
      <c r="T2691" s="19"/>
      <c r="U2691" s="19"/>
      <c r="V2691" s="39"/>
      <c r="W2691" s="40"/>
      <c r="X2691" s="19"/>
      <c r="Y2691" s="19"/>
      <c r="Z2691" s="39"/>
      <c r="AA2691" s="40"/>
      <c r="AB2691" s="19"/>
      <c r="AC2691" s="19"/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1650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4046273</v>
      </c>
      <c r="E2692" s="32">
        <f t="shared" ref="E2692:E2755" si="85">G2692+I2692+K2692+M2692+O2692+Q2692+S2692+U2692+W2692+Y2692+AA2692+AC2692</f>
        <v>5550000</v>
      </c>
      <c r="F2692" s="28">
        <v>462500</v>
      </c>
      <c r="G2692" s="29">
        <v>2775000</v>
      </c>
      <c r="H2692" s="19">
        <v>925000</v>
      </c>
      <c r="I2692" s="19">
        <v>0</v>
      </c>
      <c r="J2692" s="39">
        <v>0</v>
      </c>
      <c r="K2692" s="40">
        <v>0</v>
      </c>
      <c r="L2692" s="19">
        <v>462500</v>
      </c>
      <c r="M2692" s="19">
        <v>0</v>
      </c>
      <c r="N2692" s="39">
        <v>462500</v>
      </c>
      <c r="O2692" s="40">
        <v>1387500</v>
      </c>
      <c r="P2692" s="19">
        <v>1271273</v>
      </c>
      <c r="Q2692" s="19">
        <v>1387500</v>
      </c>
      <c r="R2692" s="39">
        <v>462500</v>
      </c>
      <c r="S2692" s="40">
        <v>0</v>
      </c>
      <c r="T2692" s="19"/>
      <c r="U2692" s="19"/>
      <c r="V2692" s="39"/>
      <c r="W2692" s="40"/>
      <c r="X2692" s="19"/>
      <c r="Y2692" s="19"/>
      <c r="Z2692" s="39"/>
      <c r="AA2692" s="40"/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1650</v>
      </c>
      <c r="B2693" s="37" t="s">
        <v>661</v>
      </c>
      <c r="C2693" s="38" t="s">
        <v>662</v>
      </c>
      <c r="D2693" s="24">
        <f t="shared" si="84"/>
        <v>11129956.999999998</v>
      </c>
      <c r="E2693" s="32">
        <f t="shared" si="85"/>
        <v>17514613.469999999</v>
      </c>
      <c r="F2693" s="28">
        <v>812676</v>
      </c>
      <c r="G2693" s="29">
        <v>8324506.1699999999</v>
      </c>
      <c r="H2693" s="22">
        <v>1625352</v>
      </c>
      <c r="I2693" s="22">
        <v>0</v>
      </c>
      <c r="J2693" s="41">
        <v>3468465.85</v>
      </c>
      <c r="K2693" s="42">
        <v>0</v>
      </c>
      <c r="L2693" s="22">
        <v>812676</v>
      </c>
      <c r="M2693" s="22">
        <v>162450</v>
      </c>
      <c r="N2693" s="41">
        <v>808773</v>
      </c>
      <c r="O2693" s="42">
        <v>3820078.65</v>
      </c>
      <c r="P2693" s="19">
        <v>1548257.2</v>
      </c>
      <c r="Q2693" s="19">
        <v>5207578.6500000004</v>
      </c>
      <c r="R2693" s="41">
        <v>2053756.95</v>
      </c>
      <c r="S2693" s="42">
        <v>0</v>
      </c>
      <c r="T2693" s="22"/>
      <c r="U2693" s="22"/>
      <c r="V2693" s="41"/>
      <c r="W2693" s="42"/>
      <c r="X2693" s="22"/>
      <c r="Y2693" s="22"/>
      <c r="Z2693" s="41"/>
      <c r="AA2693" s="42"/>
      <c r="AB2693" s="22"/>
      <c r="AC2693" s="22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1650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/>
      <c r="Q2694" s="22"/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1650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/>
      <c r="Q2695" s="22"/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1650</v>
      </c>
      <c r="B2696" s="37" t="s">
        <v>667</v>
      </c>
      <c r="C2696" s="38" t="s">
        <v>668</v>
      </c>
      <c r="D2696" s="24">
        <f t="shared" si="84"/>
        <v>295</v>
      </c>
      <c r="E2696" s="32">
        <f t="shared" si="85"/>
        <v>2408</v>
      </c>
      <c r="F2696" s="28">
        <v>0</v>
      </c>
      <c r="G2696" s="29">
        <v>390</v>
      </c>
      <c r="H2696" s="19">
        <v>10</v>
      </c>
      <c r="I2696" s="19">
        <v>260</v>
      </c>
      <c r="J2696" s="39">
        <v>20</v>
      </c>
      <c r="K2696" s="40">
        <v>0</v>
      </c>
      <c r="L2696" s="19">
        <v>160</v>
      </c>
      <c r="M2696" s="19">
        <v>1758</v>
      </c>
      <c r="N2696" s="39">
        <v>85</v>
      </c>
      <c r="O2696" s="40">
        <v>0</v>
      </c>
      <c r="P2696" s="22">
        <v>0</v>
      </c>
      <c r="Q2696" s="22">
        <v>0</v>
      </c>
      <c r="R2696" s="39">
        <v>20</v>
      </c>
      <c r="S2696" s="40">
        <v>0</v>
      </c>
      <c r="T2696" s="19"/>
      <c r="U2696" s="19"/>
      <c r="V2696" s="39"/>
      <c r="W2696" s="40"/>
      <c r="X2696" s="19"/>
      <c r="Y2696" s="19"/>
      <c r="Z2696" s="39"/>
      <c r="AA2696" s="40"/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1650</v>
      </c>
      <c r="B2697" s="37" t="s">
        <v>669</v>
      </c>
      <c r="C2697" s="38" t="s">
        <v>670</v>
      </c>
      <c r="D2697" s="24">
        <f t="shared" si="84"/>
        <v>6633</v>
      </c>
      <c r="E2697" s="32">
        <f t="shared" si="85"/>
        <v>6398</v>
      </c>
      <c r="F2697" s="28">
        <v>0</v>
      </c>
      <c r="G2697" s="29">
        <v>1050</v>
      </c>
      <c r="H2697" s="19">
        <v>350</v>
      </c>
      <c r="I2697" s="19">
        <v>700</v>
      </c>
      <c r="J2697" s="39">
        <v>700</v>
      </c>
      <c r="K2697" s="40">
        <v>0</v>
      </c>
      <c r="L2697" s="19">
        <v>4648</v>
      </c>
      <c r="M2697" s="19">
        <v>4648</v>
      </c>
      <c r="N2697" s="39">
        <v>935</v>
      </c>
      <c r="O2697" s="40">
        <v>0</v>
      </c>
      <c r="P2697" s="19"/>
      <c r="Q2697" s="19"/>
      <c r="R2697" s="39"/>
      <c r="S2697" s="40"/>
      <c r="T2697" s="19"/>
      <c r="U2697" s="19"/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1650</v>
      </c>
      <c r="B2698" s="37" t="s">
        <v>671</v>
      </c>
      <c r="C2698" s="38" t="s">
        <v>672</v>
      </c>
      <c r="D2698" s="24">
        <f t="shared" si="84"/>
        <v>0</v>
      </c>
      <c r="E2698" s="32">
        <f t="shared" si="85"/>
        <v>3794</v>
      </c>
      <c r="F2698" s="28">
        <v>0</v>
      </c>
      <c r="G2698" s="29">
        <v>618</v>
      </c>
      <c r="H2698" s="19">
        <v>0</v>
      </c>
      <c r="I2698" s="19">
        <v>412</v>
      </c>
      <c r="J2698" s="39">
        <v>0</v>
      </c>
      <c r="K2698" s="40">
        <v>0</v>
      </c>
      <c r="L2698" s="19">
        <v>0</v>
      </c>
      <c r="M2698" s="19">
        <v>2764</v>
      </c>
      <c r="N2698" s="39">
        <v>0</v>
      </c>
      <c r="O2698" s="40">
        <v>0</v>
      </c>
      <c r="P2698" s="19">
        <v>0</v>
      </c>
      <c r="Q2698" s="19">
        <v>0</v>
      </c>
      <c r="R2698" s="39">
        <v>0</v>
      </c>
      <c r="S2698" s="40">
        <v>0</v>
      </c>
      <c r="T2698" s="19"/>
      <c r="U2698" s="19"/>
      <c r="V2698" s="39"/>
      <c r="W2698" s="40"/>
      <c r="X2698" s="19"/>
      <c r="Y2698" s="19"/>
      <c r="Z2698" s="39"/>
      <c r="AA2698" s="40"/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1650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/>
      <c r="Q2699" s="19"/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1650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/>
      <c r="Q2700" s="19"/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1650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/>
      <c r="Q2701" s="22"/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1650</v>
      </c>
      <c r="B2702" s="37" t="s">
        <v>679</v>
      </c>
      <c r="C2702" s="38" t="s">
        <v>680</v>
      </c>
      <c r="D2702" s="24">
        <f t="shared" si="84"/>
        <v>0</v>
      </c>
      <c r="E2702" s="32">
        <f t="shared" si="85"/>
        <v>0</v>
      </c>
      <c r="F2702" s="28"/>
      <c r="G2702" s="29"/>
      <c r="H2702" s="22"/>
      <c r="I2702" s="22"/>
      <c r="J2702" s="41"/>
      <c r="K2702" s="42"/>
      <c r="L2702" s="22"/>
      <c r="M2702" s="22"/>
      <c r="N2702" s="41"/>
      <c r="O2702" s="42"/>
      <c r="P2702" s="22"/>
      <c r="Q2702" s="22"/>
      <c r="R2702" s="41"/>
      <c r="S2702" s="42"/>
      <c r="T2702" s="22"/>
      <c r="U2702" s="22"/>
      <c r="V2702" s="41"/>
      <c r="W2702" s="42"/>
      <c r="X2702" s="22"/>
      <c r="Y2702" s="22"/>
      <c r="Z2702" s="41"/>
      <c r="AA2702" s="42"/>
      <c r="AB2702" s="22"/>
      <c r="AC2702" s="22"/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1650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/>
      <c r="Q2703" s="22"/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1650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/>
      <c r="Q2704" s="22"/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1650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/>
      <c r="Q2705" s="22"/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1650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/>
      <c r="Q2706" s="22"/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1650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/>
      <c r="Q2707" s="22"/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1650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/>
      <c r="Q2708" s="22"/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1650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/>
      <c r="Q2709" s="22"/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1650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/>
      <c r="Q2710" s="22"/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1650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/>
      <c r="Q2711" s="22"/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1650</v>
      </c>
      <c r="B2712" s="37" t="s">
        <v>699</v>
      </c>
      <c r="C2712" s="38" t="s">
        <v>700</v>
      </c>
      <c r="D2712" s="24">
        <f t="shared" si="84"/>
        <v>26505.14</v>
      </c>
      <c r="E2712" s="32">
        <f t="shared" si="85"/>
        <v>602102.78</v>
      </c>
      <c r="F2712" s="28">
        <v>8855.14</v>
      </c>
      <c r="G2712" s="29">
        <v>7724</v>
      </c>
      <c r="H2712" s="19">
        <v>0</v>
      </c>
      <c r="I2712" s="19">
        <v>0</v>
      </c>
      <c r="J2712" s="39">
        <v>0</v>
      </c>
      <c r="K2712" s="40">
        <v>20000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118350</v>
      </c>
      <c r="R2712" s="39">
        <v>17650</v>
      </c>
      <c r="S2712" s="40">
        <v>456028.78</v>
      </c>
      <c r="T2712" s="19"/>
      <c r="U2712" s="19"/>
      <c r="V2712" s="39"/>
      <c r="W2712" s="40"/>
      <c r="X2712" s="19"/>
      <c r="Y2712" s="19"/>
      <c r="Z2712" s="39"/>
      <c r="AA2712" s="40"/>
      <c r="AB2712" s="19"/>
      <c r="AC2712" s="19"/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1650</v>
      </c>
      <c r="B2713" s="37" t="s">
        <v>701</v>
      </c>
      <c r="C2713" s="38" t="s">
        <v>702</v>
      </c>
      <c r="D2713" s="24">
        <f t="shared" si="84"/>
        <v>11633.23</v>
      </c>
      <c r="E2713" s="32">
        <f t="shared" si="85"/>
        <v>0</v>
      </c>
      <c r="F2713" s="28">
        <v>0</v>
      </c>
      <c r="G2713" s="29">
        <v>0</v>
      </c>
      <c r="H2713" s="19">
        <v>11633.23</v>
      </c>
      <c r="I2713" s="19">
        <v>0</v>
      </c>
      <c r="J2713" s="39">
        <v>0</v>
      </c>
      <c r="K2713" s="40">
        <v>0</v>
      </c>
      <c r="L2713" s="19">
        <v>0</v>
      </c>
      <c r="M2713" s="19">
        <v>0</v>
      </c>
      <c r="N2713" s="39">
        <v>0</v>
      </c>
      <c r="O2713" s="40">
        <v>0</v>
      </c>
      <c r="P2713" s="19">
        <v>0</v>
      </c>
      <c r="Q2713" s="19">
        <v>0</v>
      </c>
      <c r="R2713" s="39">
        <v>0</v>
      </c>
      <c r="S2713" s="40">
        <v>0</v>
      </c>
      <c r="T2713" s="19"/>
      <c r="U2713" s="19"/>
      <c r="V2713" s="39"/>
      <c r="W2713" s="40"/>
      <c r="X2713" s="19"/>
      <c r="Y2713" s="19"/>
      <c r="Z2713" s="39"/>
      <c r="AA2713" s="40"/>
      <c r="AB2713" s="19"/>
      <c r="AC2713" s="19"/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1650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/>
      <c r="Q2714" s="19"/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1650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/>
      <c r="G2715" s="29"/>
      <c r="H2715" s="22"/>
      <c r="I2715" s="22"/>
      <c r="J2715" s="41"/>
      <c r="K2715" s="42"/>
      <c r="L2715" s="22"/>
      <c r="M2715" s="22"/>
      <c r="N2715" s="41"/>
      <c r="O2715" s="42"/>
      <c r="P2715" s="22"/>
      <c r="Q2715" s="22"/>
      <c r="R2715" s="41"/>
      <c r="S2715" s="42"/>
      <c r="T2715" s="22"/>
      <c r="U2715" s="22"/>
      <c r="V2715" s="41"/>
      <c r="W2715" s="42"/>
      <c r="X2715" s="22"/>
      <c r="Y2715" s="22"/>
      <c r="Z2715" s="41"/>
      <c r="AA2715" s="42"/>
      <c r="AB2715" s="22"/>
      <c r="AC2715" s="22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1650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0</v>
      </c>
      <c r="F2716" s="28">
        <v>0</v>
      </c>
      <c r="G2716" s="29">
        <v>0</v>
      </c>
      <c r="H2716" s="19">
        <v>0</v>
      </c>
      <c r="I2716" s="19">
        <v>0</v>
      </c>
      <c r="J2716" s="39">
        <v>0</v>
      </c>
      <c r="K2716" s="40">
        <v>0</v>
      </c>
      <c r="L2716" s="19">
        <v>0</v>
      </c>
      <c r="M2716" s="19">
        <v>0</v>
      </c>
      <c r="N2716" s="39">
        <v>0</v>
      </c>
      <c r="O2716" s="40">
        <v>0</v>
      </c>
      <c r="P2716" s="22">
        <v>0</v>
      </c>
      <c r="Q2716" s="22">
        <v>0</v>
      </c>
      <c r="R2716" s="39">
        <v>0</v>
      </c>
      <c r="S2716" s="40">
        <v>0</v>
      </c>
      <c r="T2716" s="19"/>
      <c r="U2716" s="19"/>
      <c r="V2716" s="39"/>
      <c r="W2716" s="40"/>
      <c r="X2716" s="19"/>
      <c r="Y2716" s="19"/>
      <c r="Z2716" s="39"/>
      <c r="AA2716" s="40"/>
      <c r="AB2716" s="19"/>
      <c r="AC2716" s="19"/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1650</v>
      </c>
      <c r="B2717" s="37" t="s">
        <v>709</v>
      </c>
      <c r="C2717" s="38" t="s">
        <v>710</v>
      </c>
      <c r="D2717" s="24">
        <f t="shared" si="84"/>
        <v>0</v>
      </c>
      <c r="E2717" s="32">
        <f t="shared" si="85"/>
        <v>0</v>
      </c>
      <c r="F2717" s="28">
        <v>0</v>
      </c>
      <c r="G2717" s="29">
        <v>0</v>
      </c>
      <c r="H2717" s="19">
        <v>0</v>
      </c>
      <c r="I2717" s="19">
        <v>0</v>
      </c>
      <c r="J2717" s="39">
        <v>0</v>
      </c>
      <c r="K2717" s="40">
        <v>0</v>
      </c>
      <c r="L2717" s="19">
        <v>0</v>
      </c>
      <c r="M2717" s="19">
        <v>0</v>
      </c>
      <c r="N2717" s="39">
        <v>0</v>
      </c>
      <c r="O2717" s="40">
        <v>0</v>
      </c>
      <c r="P2717" s="19">
        <v>0</v>
      </c>
      <c r="Q2717" s="19">
        <v>0</v>
      </c>
      <c r="R2717" s="39">
        <v>0</v>
      </c>
      <c r="S2717" s="40">
        <v>0</v>
      </c>
      <c r="T2717" s="19"/>
      <c r="U2717" s="19"/>
      <c r="V2717" s="39"/>
      <c r="W2717" s="40"/>
      <c r="X2717" s="19"/>
      <c r="Y2717" s="19"/>
      <c r="Z2717" s="39"/>
      <c r="AA2717" s="40"/>
      <c r="AB2717" s="19"/>
      <c r="AC2717" s="19"/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1650</v>
      </c>
      <c r="B2718" s="37" t="s">
        <v>711</v>
      </c>
      <c r="C2718" s="38" t="s">
        <v>712</v>
      </c>
      <c r="D2718" s="24">
        <f t="shared" si="84"/>
        <v>7753176.4399999995</v>
      </c>
      <c r="E2718" s="32">
        <f t="shared" si="85"/>
        <v>4712886.9800000004</v>
      </c>
      <c r="F2718" s="28">
        <v>1648928.23</v>
      </c>
      <c r="G2718" s="29">
        <v>525100.93999999994</v>
      </c>
      <c r="H2718" s="19">
        <v>4290850.5599999996</v>
      </c>
      <c r="I2718" s="19">
        <v>35770.03</v>
      </c>
      <c r="J2718" s="39">
        <v>918900</v>
      </c>
      <c r="K2718" s="40">
        <v>101383.49</v>
      </c>
      <c r="L2718" s="19">
        <v>228891</v>
      </c>
      <c r="M2718" s="19">
        <v>41437.5</v>
      </c>
      <c r="N2718" s="39">
        <v>472806.65</v>
      </c>
      <c r="O2718" s="40">
        <v>1766129.34</v>
      </c>
      <c r="P2718" s="19">
        <v>192800</v>
      </c>
      <c r="Q2718" s="19">
        <v>736262.66</v>
      </c>
      <c r="R2718" s="39">
        <v>0</v>
      </c>
      <c r="S2718" s="40">
        <v>1506803.02</v>
      </c>
      <c r="T2718" s="19"/>
      <c r="U2718" s="19"/>
      <c r="V2718" s="39"/>
      <c r="W2718" s="40"/>
      <c r="X2718" s="19"/>
      <c r="Y2718" s="19"/>
      <c r="Z2718" s="39"/>
      <c r="AA2718" s="40"/>
      <c r="AB2718" s="19"/>
      <c r="AC2718" s="19"/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1650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0</v>
      </c>
      <c r="F2719" s="28"/>
      <c r="G2719" s="29"/>
      <c r="H2719" s="22"/>
      <c r="I2719" s="22"/>
      <c r="J2719" s="41"/>
      <c r="K2719" s="42"/>
      <c r="L2719" s="22"/>
      <c r="M2719" s="22"/>
      <c r="N2719" s="41"/>
      <c r="O2719" s="42"/>
      <c r="P2719" s="19"/>
      <c r="Q2719" s="19"/>
      <c r="R2719" s="41"/>
      <c r="S2719" s="42"/>
      <c r="T2719" s="22"/>
      <c r="U2719" s="22"/>
      <c r="V2719" s="41"/>
      <c r="W2719" s="42"/>
      <c r="X2719" s="22"/>
      <c r="Y2719" s="22"/>
      <c r="Z2719" s="41"/>
      <c r="AA2719" s="42"/>
      <c r="AB2719" s="22"/>
      <c r="AC2719" s="22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1650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>
        <v>0</v>
      </c>
      <c r="S2720" s="40">
        <v>0</v>
      </c>
      <c r="T2720" s="19"/>
      <c r="U2720" s="19"/>
      <c r="V2720" s="39"/>
      <c r="W2720" s="40"/>
      <c r="X2720" s="19"/>
      <c r="Y2720" s="19"/>
      <c r="Z2720" s="39"/>
      <c r="AA2720" s="40"/>
      <c r="AB2720" s="19"/>
      <c r="AC2720" s="19"/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1650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/>
      <c r="Q2721" s="19"/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1650</v>
      </c>
      <c r="B2722" s="37" t="s">
        <v>719</v>
      </c>
      <c r="C2722" s="38" t="s">
        <v>720</v>
      </c>
      <c r="D2722" s="24">
        <f t="shared" si="84"/>
        <v>0</v>
      </c>
      <c r="E2722" s="32">
        <f t="shared" si="85"/>
        <v>0</v>
      </c>
      <c r="F2722" s="30"/>
      <c r="G2722" s="31"/>
      <c r="H2722" s="22"/>
      <c r="I2722" s="22"/>
      <c r="J2722" s="41"/>
      <c r="K2722" s="42"/>
      <c r="L2722" s="22"/>
      <c r="M2722" s="22"/>
      <c r="N2722" s="41"/>
      <c r="O2722" s="42"/>
      <c r="P2722" s="22"/>
      <c r="Q2722" s="22"/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1650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1650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1650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1650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1650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1650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1650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1650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1650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1650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1650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1650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1650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1650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1650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1650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1650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/>
      <c r="U2739" s="22"/>
      <c r="V2739" s="41"/>
      <c r="W2739" s="42"/>
      <c r="X2739" s="22"/>
      <c r="Y2739" s="22"/>
      <c r="Z2739" s="41"/>
      <c r="AA2739" s="42"/>
      <c r="AB2739" s="22"/>
      <c r="AC2739" s="22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1650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92500</v>
      </c>
      <c r="F2740" s="28">
        <v>0</v>
      </c>
      <c r="G2740" s="29">
        <v>12950</v>
      </c>
      <c r="H2740" s="19">
        <v>0</v>
      </c>
      <c r="I2740" s="19">
        <v>22550</v>
      </c>
      <c r="J2740" s="39">
        <v>0</v>
      </c>
      <c r="K2740" s="40">
        <v>21350</v>
      </c>
      <c r="L2740" s="19">
        <v>0</v>
      </c>
      <c r="M2740" s="19">
        <v>9400</v>
      </c>
      <c r="N2740" s="39">
        <v>0</v>
      </c>
      <c r="O2740" s="40">
        <v>13600</v>
      </c>
      <c r="P2740" s="22">
        <v>0</v>
      </c>
      <c r="Q2740" s="22">
        <v>0</v>
      </c>
      <c r="R2740" s="39">
        <v>0</v>
      </c>
      <c r="S2740" s="40">
        <v>12650</v>
      </c>
      <c r="T2740" s="19"/>
      <c r="U2740" s="19"/>
      <c r="V2740" s="39"/>
      <c r="W2740" s="40"/>
      <c r="X2740" s="19"/>
      <c r="Y2740" s="19"/>
      <c r="Z2740" s="39"/>
      <c r="AA2740" s="40"/>
      <c r="AB2740" s="19"/>
      <c r="AC2740" s="19"/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1650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733146.84000000008</v>
      </c>
      <c r="F2741" s="28">
        <v>0</v>
      </c>
      <c r="G2741" s="29">
        <v>239436.93</v>
      </c>
      <c r="H2741" s="19">
        <v>0</v>
      </c>
      <c r="I2741" s="19">
        <v>311225.71000000002</v>
      </c>
      <c r="J2741" s="39">
        <v>0</v>
      </c>
      <c r="K2741" s="40">
        <v>182484.2</v>
      </c>
      <c r="L2741" s="19">
        <v>0</v>
      </c>
      <c r="M2741" s="19">
        <v>0</v>
      </c>
      <c r="N2741" s="39">
        <v>0</v>
      </c>
      <c r="O2741" s="40">
        <v>0</v>
      </c>
      <c r="P2741" s="19">
        <v>0</v>
      </c>
      <c r="Q2741" s="19">
        <v>0</v>
      </c>
      <c r="R2741" s="39">
        <v>0</v>
      </c>
      <c r="S2741" s="40">
        <v>0</v>
      </c>
      <c r="T2741" s="19"/>
      <c r="U2741" s="19"/>
      <c r="V2741" s="39"/>
      <c r="W2741" s="40"/>
      <c r="X2741" s="19"/>
      <c r="Y2741" s="19"/>
      <c r="Z2741" s="39"/>
      <c r="AA2741" s="40"/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1650</v>
      </c>
      <c r="B2742" s="37" t="s">
        <v>759</v>
      </c>
      <c r="C2742" s="38" t="s">
        <v>760</v>
      </c>
      <c r="D2742" s="24">
        <f t="shared" si="84"/>
        <v>50</v>
      </c>
      <c r="E2742" s="32">
        <f t="shared" si="85"/>
        <v>50</v>
      </c>
      <c r="F2742" s="30"/>
      <c r="G2742" s="31"/>
      <c r="H2742" s="22"/>
      <c r="I2742" s="22"/>
      <c r="J2742" s="41">
        <v>0</v>
      </c>
      <c r="K2742" s="42">
        <v>50</v>
      </c>
      <c r="L2742" s="22">
        <v>0</v>
      </c>
      <c r="M2742" s="22">
        <v>0</v>
      </c>
      <c r="N2742" s="41">
        <v>0</v>
      </c>
      <c r="O2742" s="42">
        <v>0</v>
      </c>
      <c r="P2742" s="19">
        <v>0</v>
      </c>
      <c r="Q2742" s="19">
        <v>0</v>
      </c>
      <c r="R2742" s="41">
        <v>50</v>
      </c>
      <c r="S2742" s="42">
        <v>0</v>
      </c>
      <c r="T2742" s="22"/>
      <c r="U2742" s="22"/>
      <c r="V2742" s="41"/>
      <c r="W2742" s="42"/>
      <c r="X2742" s="22"/>
      <c r="Y2742" s="22"/>
      <c r="Z2742" s="41"/>
      <c r="AA2742" s="42"/>
      <c r="AB2742" s="22"/>
      <c r="AC2742" s="22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1650</v>
      </c>
      <c r="B2743" s="37" t="s">
        <v>761</v>
      </c>
      <c r="C2743" s="38" t="s">
        <v>762</v>
      </c>
      <c r="D2743" s="24">
        <f t="shared" si="84"/>
        <v>0</v>
      </c>
      <c r="E2743" s="32">
        <f t="shared" si="85"/>
        <v>33380</v>
      </c>
      <c r="F2743" s="28"/>
      <c r="G2743" s="29"/>
      <c r="H2743" s="19">
        <v>0</v>
      </c>
      <c r="I2743" s="19">
        <v>6018</v>
      </c>
      <c r="J2743" s="39">
        <v>0</v>
      </c>
      <c r="K2743" s="40">
        <v>3414</v>
      </c>
      <c r="L2743" s="19">
        <v>0</v>
      </c>
      <c r="M2743" s="19">
        <v>0</v>
      </c>
      <c r="N2743" s="39">
        <v>0</v>
      </c>
      <c r="O2743" s="40">
        <v>23948</v>
      </c>
      <c r="P2743" s="22">
        <v>0</v>
      </c>
      <c r="Q2743" s="22">
        <v>0</v>
      </c>
      <c r="R2743" s="39">
        <v>0</v>
      </c>
      <c r="S2743" s="40">
        <v>0</v>
      </c>
      <c r="T2743" s="19"/>
      <c r="U2743" s="19"/>
      <c r="V2743" s="39"/>
      <c r="W2743" s="40"/>
      <c r="X2743" s="19"/>
      <c r="Y2743" s="19"/>
      <c r="Z2743" s="39"/>
      <c r="AA2743" s="40"/>
      <c r="AB2743" s="19"/>
      <c r="AC2743" s="19"/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1650</v>
      </c>
      <c r="B2744" s="37" t="s">
        <v>763</v>
      </c>
      <c r="C2744" s="38" t="s">
        <v>764</v>
      </c>
      <c r="D2744" s="24">
        <f t="shared" si="84"/>
        <v>53563</v>
      </c>
      <c r="E2744" s="32">
        <f t="shared" si="85"/>
        <v>1961103</v>
      </c>
      <c r="F2744" s="28">
        <v>10271</v>
      </c>
      <c r="G2744" s="29">
        <v>362241</v>
      </c>
      <c r="H2744" s="19">
        <v>5728</v>
      </c>
      <c r="I2744" s="19">
        <v>238876</v>
      </c>
      <c r="J2744" s="39">
        <v>0</v>
      </c>
      <c r="K2744" s="40">
        <v>322065</v>
      </c>
      <c r="L2744" s="19">
        <v>22580</v>
      </c>
      <c r="M2744" s="19">
        <v>322171</v>
      </c>
      <c r="N2744" s="39">
        <v>6504</v>
      </c>
      <c r="O2744" s="40">
        <v>320597</v>
      </c>
      <c r="P2744" s="19">
        <v>6075</v>
      </c>
      <c r="Q2744" s="19">
        <v>264734</v>
      </c>
      <c r="R2744" s="39">
        <v>2405</v>
      </c>
      <c r="S2744" s="40">
        <v>130419</v>
      </c>
      <c r="T2744" s="19"/>
      <c r="U2744" s="19"/>
      <c r="V2744" s="39"/>
      <c r="W2744" s="40"/>
      <c r="X2744" s="19"/>
      <c r="Y2744" s="19"/>
      <c r="Z2744" s="39"/>
      <c r="AA2744" s="40"/>
      <c r="AB2744" s="19"/>
      <c r="AC2744" s="19"/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1650</v>
      </c>
      <c r="B2745" s="37" t="s">
        <v>765</v>
      </c>
      <c r="C2745" s="38" t="s">
        <v>766</v>
      </c>
      <c r="D2745" s="24">
        <f t="shared" si="84"/>
        <v>5462</v>
      </c>
      <c r="E2745" s="32">
        <f t="shared" si="85"/>
        <v>1358250</v>
      </c>
      <c r="F2745" s="28">
        <v>0</v>
      </c>
      <c r="G2745" s="29">
        <v>206346</v>
      </c>
      <c r="H2745" s="19">
        <v>0</v>
      </c>
      <c r="I2745" s="19">
        <v>207608</v>
      </c>
      <c r="J2745" s="39">
        <v>2272</v>
      </c>
      <c r="K2745" s="40">
        <v>171185</v>
      </c>
      <c r="L2745" s="19">
        <v>0</v>
      </c>
      <c r="M2745" s="19">
        <v>267184</v>
      </c>
      <c r="N2745" s="39">
        <v>0</v>
      </c>
      <c r="O2745" s="40">
        <v>161525</v>
      </c>
      <c r="P2745" s="19">
        <v>3190</v>
      </c>
      <c r="Q2745" s="19">
        <v>191869</v>
      </c>
      <c r="R2745" s="39">
        <v>0</v>
      </c>
      <c r="S2745" s="40">
        <v>152533</v>
      </c>
      <c r="T2745" s="19"/>
      <c r="U2745" s="19"/>
      <c r="V2745" s="39"/>
      <c r="W2745" s="40"/>
      <c r="X2745" s="19"/>
      <c r="Y2745" s="19"/>
      <c r="Z2745" s="39"/>
      <c r="AA2745" s="40"/>
      <c r="AB2745" s="19"/>
      <c r="AC2745" s="19"/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1650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1650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1650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1650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0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/>
      <c r="S2749" s="42"/>
      <c r="T2749" s="22"/>
      <c r="U2749" s="22"/>
      <c r="V2749" s="41"/>
      <c r="W2749" s="42"/>
      <c r="X2749" s="22"/>
      <c r="Y2749" s="22"/>
      <c r="Z2749" s="41"/>
      <c r="AA2749" s="42"/>
      <c r="AB2749" s="22"/>
      <c r="AC2749" s="22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1650</v>
      </c>
      <c r="B2750" s="37" t="s">
        <v>775</v>
      </c>
      <c r="C2750" s="38" t="s">
        <v>776</v>
      </c>
      <c r="D2750" s="24">
        <f t="shared" si="84"/>
        <v>3356</v>
      </c>
      <c r="E2750" s="32">
        <f t="shared" si="85"/>
        <v>3557513</v>
      </c>
      <c r="F2750" s="28">
        <v>1508</v>
      </c>
      <c r="G2750" s="29">
        <v>576670</v>
      </c>
      <c r="H2750" s="19">
        <v>0</v>
      </c>
      <c r="I2750" s="19">
        <v>497042</v>
      </c>
      <c r="J2750" s="39">
        <v>60</v>
      </c>
      <c r="K2750" s="40">
        <v>525894</v>
      </c>
      <c r="L2750" s="19">
        <v>618</v>
      </c>
      <c r="M2750" s="19">
        <v>587534</v>
      </c>
      <c r="N2750" s="39">
        <v>824</v>
      </c>
      <c r="O2750" s="40">
        <v>495012</v>
      </c>
      <c r="P2750" s="22">
        <v>118</v>
      </c>
      <c r="Q2750" s="22">
        <v>553698</v>
      </c>
      <c r="R2750" s="39">
        <v>228</v>
      </c>
      <c r="S2750" s="40">
        <v>321663</v>
      </c>
      <c r="T2750" s="19"/>
      <c r="U2750" s="19"/>
      <c r="V2750" s="39"/>
      <c r="W2750" s="40"/>
      <c r="X2750" s="19"/>
      <c r="Y2750" s="19"/>
      <c r="Z2750" s="39"/>
      <c r="AA2750" s="40"/>
      <c r="AB2750" s="19"/>
      <c r="AC2750" s="19"/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1650</v>
      </c>
      <c r="B2751" s="37" t="s">
        <v>777</v>
      </c>
      <c r="C2751" s="38" t="s">
        <v>778</v>
      </c>
      <c r="D2751" s="24">
        <f t="shared" si="84"/>
        <v>0</v>
      </c>
      <c r="E2751" s="32">
        <f t="shared" si="85"/>
        <v>1788783</v>
      </c>
      <c r="F2751" s="28">
        <v>0</v>
      </c>
      <c r="G2751" s="29">
        <v>365972</v>
      </c>
      <c r="H2751" s="19">
        <v>0</v>
      </c>
      <c r="I2751" s="19">
        <v>259090</v>
      </c>
      <c r="J2751" s="39">
        <v>0</v>
      </c>
      <c r="K2751" s="40">
        <v>299518</v>
      </c>
      <c r="L2751" s="19">
        <v>0</v>
      </c>
      <c r="M2751" s="19">
        <v>304093</v>
      </c>
      <c r="N2751" s="39">
        <v>0</v>
      </c>
      <c r="O2751" s="40">
        <v>243439</v>
      </c>
      <c r="P2751" s="19">
        <v>0</v>
      </c>
      <c r="Q2751" s="19">
        <v>159763</v>
      </c>
      <c r="R2751" s="39">
        <v>0</v>
      </c>
      <c r="S2751" s="40">
        <v>156908</v>
      </c>
      <c r="T2751" s="19"/>
      <c r="U2751" s="19"/>
      <c r="V2751" s="39"/>
      <c r="W2751" s="40"/>
      <c r="X2751" s="19"/>
      <c r="Y2751" s="19"/>
      <c r="Z2751" s="39"/>
      <c r="AA2751" s="40"/>
      <c r="AB2751" s="19"/>
      <c r="AC2751" s="19"/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1650</v>
      </c>
      <c r="B2752" s="37" t="s">
        <v>779</v>
      </c>
      <c r="C2752" s="38" t="s">
        <v>780</v>
      </c>
      <c r="D2752" s="24">
        <f t="shared" si="84"/>
        <v>254281.51000000004</v>
      </c>
      <c r="E2752" s="32">
        <f t="shared" si="85"/>
        <v>0</v>
      </c>
      <c r="F2752" s="28">
        <v>13629.22</v>
      </c>
      <c r="G2752" s="29">
        <v>0</v>
      </c>
      <c r="H2752" s="19">
        <v>65729.19</v>
      </c>
      <c r="I2752" s="19">
        <v>0</v>
      </c>
      <c r="J2752" s="39">
        <v>48032.98</v>
      </c>
      <c r="K2752" s="40">
        <v>0</v>
      </c>
      <c r="L2752" s="19">
        <v>70085.27</v>
      </c>
      <c r="M2752" s="19">
        <v>0</v>
      </c>
      <c r="N2752" s="39">
        <v>33827.949999999997</v>
      </c>
      <c r="O2752" s="40">
        <v>0</v>
      </c>
      <c r="P2752" s="19">
        <v>19263.61</v>
      </c>
      <c r="Q2752" s="19">
        <v>0</v>
      </c>
      <c r="R2752" s="39">
        <v>3713.29</v>
      </c>
      <c r="S2752" s="40">
        <v>0</v>
      </c>
      <c r="T2752" s="19"/>
      <c r="U2752" s="19"/>
      <c r="V2752" s="39"/>
      <c r="W2752" s="40"/>
      <c r="X2752" s="19"/>
      <c r="Y2752" s="19"/>
      <c r="Z2752" s="39"/>
      <c r="AA2752" s="40"/>
      <c r="AB2752" s="19"/>
      <c r="AC2752" s="19"/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1650</v>
      </c>
      <c r="B2753" s="37" t="s">
        <v>781</v>
      </c>
      <c r="C2753" s="38" t="s">
        <v>782</v>
      </c>
      <c r="D2753" s="24">
        <f t="shared" si="84"/>
        <v>93278.18</v>
      </c>
      <c r="E2753" s="32">
        <f t="shared" si="85"/>
        <v>545445.81999999995</v>
      </c>
      <c r="F2753" s="28">
        <v>0</v>
      </c>
      <c r="G2753" s="29">
        <v>133020.45000000001</v>
      </c>
      <c r="H2753" s="19">
        <v>0</v>
      </c>
      <c r="I2753" s="19">
        <v>86732.67</v>
      </c>
      <c r="J2753" s="39">
        <v>0</v>
      </c>
      <c r="K2753" s="40">
        <v>46385.43</v>
      </c>
      <c r="L2753" s="19">
        <v>93278.18</v>
      </c>
      <c r="M2753" s="19">
        <v>114568.15</v>
      </c>
      <c r="N2753" s="39">
        <v>0</v>
      </c>
      <c r="O2753" s="40">
        <v>52275.12</v>
      </c>
      <c r="P2753" s="19">
        <v>0</v>
      </c>
      <c r="Q2753" s="19">
        <v>70399.95</v>
      </c>
      <c r="R2753" s="39">
        <v>0</v>
      </c>
      <c r="S2753" s="40">
        <v>42064.05</v>
      </c>
      <c r="T2753" s="19"/>
      <c r="U2753" s="19"/>
      <c r="V2753" s="39"/>
      <c r="W2753" s="40"/>
      <c r="X2753" s="19"/>
      <c r="Y2753" s="19"/>
      <c r="Z2753" s="39"/>
      <c r="AA2753" s="40"/>
      <c r="AB2753" s="19"/>
      <c r="AC2753" s="19"/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1650</v>
      </c>
      <c r="B2754" s="37" t="s">
        <v>783</v>
      </c>
      <c r="C2754" s="38" t="s">
        <v>784</v>
      </c>
      <c r="D2754" s="24">
        <f t="shared" si="84"/>
        <v>120</v>
      </c>
      <c r="E2754" s="32">
        <f t="shared" si="85"/>
        <v>228133</v>
      </c>
      <c r="F2754" s="28">
        <v>0</v>
      </c>
      <c r="G2754" s="29">
        <v>44822</v>
      </c>
      <c r="H2754" s="19">
        <v>0</v>
      </c>
      <c r="I2754" s="19">
        <v>33018</v>
      </c>
      <c r="J2754" s="39">
        <v>120</v>
      </c>
      <c r="K2754" s="40">
        <v>39555</v>
      </c>
      <c r="L2754" s="19">
        <v>0</v>
      </c>
      <c r="M2754" s="19">
        <v>35895</v>
      </c>
      <c r="N2754" s="39">
        <v>0</v>
      </c>
      <c r="O2754" s="40">
        <v>30939</v>
      </c>
      <c r="P2754" s="19">
        <v>0</v>
      </c>
      <c r="Q2754" s="19">
        <v>27846</v>
      </c>
      <c r="R2754" s="39">
        <v>0</v>
      </c>
      <c r="S2754" s="40">
        <v>16058</v>
      </c>
      <c r="T2754" s="19"/>
      <c r="U2754" s="19"/>
      <c r="V2754" s="39"/>
      <c r="W2754" s="40"/>
      <c r="X2754" s="19"/>
      <c r="Y2754" s="19"/>
      <c r="Z2754" s="39"/>
      <c r="AA2754" s="40"/>
      <c r="AB2754" s="19"/>
      <c r="AC2754" s="19"/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1650</v>
      </c>
      <c r="B2755" s="37" t="s">
        <v>785</v>
      </c>
      <c r="C2755" s="38" t="s">
        <v>786</v>
      </c>
      <c r="D2755" s="24">
        <f t="shared" si="84"/>
        <v>0</v>
      </c>
      <c r="E2755" s="32">
        <f t="shared" si="85"/>
        <v>213398</v>
      </c>
      <c r="F2755" s="28">
        <v>0</v>
      </c>
      <c r="G2755" s="29">
        <v>47112</v>
      </c>
      <c r="H2755" s="19">
        <v>0</v>
      </c>
      <c r="I2755" s="19">
        <v>22893</v>
      </c>
      <c r="J2755" s="39">
        <v>0</v>
      </c>
      <c r="K2755" s="40">
        <v>60725</v>
      </c>
      <c r="L2755" s="19">
        <v>0</v>
      </c>
      <c r="M2755" s="19">
        <v>19256</v>
      </c>
      <c r="N2755" s="39">
        <v>0</v>
      </c>
      <c r="O2755" s="40">
        <v>13053</v>
      </c>
      <c r="P2755" s="19">
        <v>0</v>
      </c>
      <c r="Q2755" s="19">
        <v>46296</v>
      </c>
      <c r="R2755" s="39">
        <v>0</v>
      </c>
      <c r="S2755" s="40">
        <v>4063</v>
      </c>
      <c r="T2755" s="19"/>
      <c r="U2755" s="19"/>
      <c r="V2755" s="39"/>
      <c r="W2755" s="40"/>
      <c r="X2755" s="19"/>
      <c r="Y2755" s="19"/>
      <c r="Z2755" s="39"/>
      <c r="AA2755" s="40"/>
      <c r="AB2755" s="19"/>
      <c r="AC2755" s="19"/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1650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2962</v>
      </c>
      <c r="E2756" s="32">
        <f t="shared" ref="E2756:E2819" si="87">G2756+I2756+K2756+M2756+O2756+Q2756+S2756+U2756+W2756+Y2756+AA2756+AC2756</f>
        <v>544235</v>
      </c>
      <c r="F2756" s="28">
        <v>0</v>
      </c>
      <c r="G2756" s="29">
        <v>96901</v>
      </c>
      <c r="H2756" s="19">
        <v>0</v>
      </c>
      <c r="I2756" s="19">
        <v>66854</v>
      </c>
      <c r="J2756" s="39">
        <v>280</v>
      </c>
      <c r="K2756" s="40">
        <v>79208</v>
      </c>
      <c r="L2756" s="19">
        <v>0</v>
      </c>
      <c r="M2756" s="19">
        <v>90328</v>
      </c>
      <c r="N2756" s="39">
        <v>426</v>
      </c>
      <c r="O2756" s="40">
        <v>72773</v>
      </c>
      <c r="P2756" s="19">
        <v>1448</v>
      </c>
      <c r="Q2756" s="19">
        <v>82327</v>
      </c>
      <c r="R2756" s="39">
        <v>808</v>
      </c>
      <c r="S2756" s="40">
        <v>55844</v>
      </c>
      <c r="T2756" s="19"/>
      <c r="U2756" s="19"/>
      <c r="V2756" s="39"/>
      <c r="W2756" s="40"/>
      <c r="X2756" s="19"/>
      <c r="Y2756" s="19"/>
      <c r="Z2756" s="39"/>
      <c r="AA2756" s="40"/>
      <c r="AB2756" s="19"/>
      <c r="AC2756" s="19"/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1650</v>
      </c>
      <c r="B2757" s="37" t="s">
        <v>789</v>
      </c>
      <c r="C2757" s="38" t="s">
        <v>790</v>
      </c>
      <c r="D2757" s="24">
        <f t="shared" si="86"/>
        <v>10157.11</v>
      </c>
      <c r="E2757" s="32">
        <f t="shared" si="87"/>
        <v>222961</v>
      </c>
      <c r="F2757" s="28">
        <v>0</v>
      </c>
      <c r="G2757" s="29">
        <v>27916</v>
      </c>
      <c r="H2757" s="19">
        <v>0</v>
      </c>
      <c r="I2757" s="19">
        <v>55683</v>
      </c>
      <c r="J2757" s="39">
        <v>0</v>
      </c>
      <c r="K2757" s="40">
        <v>27074</v>
      </c>
      <c r="L2757" s="19">
        <v>0</v>
      </c>
      <c r="M2757" s="19">
        <v>97476</v>
      </c>
      <c r="N2757" s="39">
        <v>0</v>
      </c>
      <c r="O2757" s="40">
        <v>13512</v>
      </c>
      <c r="P2757" s="19">
        <v>0</v>
      </c>
      <c r="Q2757" s="19">
        <v>0</v>
      </c>
      <c r="R2757" s="39">
        <v>10157.11</v>
      </c>
      <c r="S2757" s="40">
        <v>1300</v>
      </c>
      <c r="T2757" s="19"/>
      <c r="U2757" s="19"/>
      <c r="V2757" s="39"/>
      <c r="W2757" s="40"/>
      <c r="X2757" s="19"/>
      <c r="Y2757" s="19"/>
      <c r="Z2757" s="39"/>
      <c r="AA2757" s="40"/>
      <c r="AB2757" s="19"/>
      <c r="AC2757" s="19"/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1650</v>
      </c>
      <c r="B2758" s="37" t="s">
        <v>791</v>
      </c>
      <c r="C2758" s="38" t="s">
        <v>792</v>
      </c>
      <c r="D2758" s="24">
        <f t="shared" si="86"/>
        <v>13535.66</v>
      </c>
      <c r="E2758" s="32">
        <f t="shared" si="87"/>
        <v>0</v>
      </c>
      <c r="F2758" s="28">
        <v>1755.34</v>
      </c>
      <c r="G2758" s="29">
        <v>0</v>
      </c>
      <c r="H2758" s="19">
        <v>3048.23</v>
      </c>
      <c r="I2758" s="19">
        <v>0</v>
      </c>
      <c r="J2758" s="39">
        <v>1987.98</v>
      </c>
      <c r="K2758" s="40">
        <v>0</v>
      </c>
      <c r="L2758" s="19">
        <v>1122.44</v>
      </c>
      <c r="M2758" s="19">
        <v>0</v>
      </c>
      <c r="N2758" s="39">
        <v>5621.67</v>
      </c>
      <c r="O2758" s="40">
        <v>0</v>
      </c>
      <c r="P2758" s="19">
        <v>0</v>
      </c>
      <c r="Q2758" s="19">
        <v>0</v>
      </c>
      <c r="R2758" s="39">
        <v>0</v>
      </c>
      <c r="S2758" s="40">
        <v>0</v>
      </c>
      <c r="T2758" s="19"/>
      <c r="U2758" s="19"/>
      <c r="V2758" s="39"/>
      <c r="W2758" s="40"/>
      <c r="X2758" s="19"/>
      <c r="Y2758" s="19"/>
      <c r="Z2758" s="39"/>
      <c r="AA2758" s="40"/>
      <c r="AB2758" s="19"/>
      <c r="AC2758" s="19"/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1650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47748.03</v>
      </c>
      <c r="F2759" s="28">
        <v>0</v>
      </c>
      <c r="G2759" s="29">
        <v>590.98</v>
      </c>
      <c r="H2759" s="19">
        <v>0</v>
      </c>
      <c r="I2759" s="19">
        <v>2111.8000000000002</v>
      </c>
      <c r="J2759" s="39">
        <v>0</v>
      </c>
      <c r="K2759" s="40">
        <v>10471.790000000001</v>
      </c>
      <c r="L2759" s="19">
        <v>0</v>
      </c>
      <c r="M2759" s="19">
        <v>21358.97</v>
      </c>
      <c r="N2759" s="39">
        <v>0</v>
      </c>
      <c r="O2759" s="40">
        <v>7514.63</v>
      </c>
      <c r="P2759" s="19">
        <v>0</v>
      </c>
      <c r="Q2759" s="19">
        <v>2369.36</v>
      </c>
      <c r="R2759" s="39">
        <v>0</v>
      </c>
      <c r="S2759" s="40">
        <v>3330.5</v>
      </c>
      <c r="T2759" s="19"/>
      <c r="U2759" s="19"/>
      <c r="V2759" s="39"/>
      <c r="W2759" s="40"/>
      <c r="X2759" s="19"/>
      <c r="Y2759" s="19"/>
      <c r="Z2759" s="39"/>
      <c r="AA2759" s="40"/>
      <c r="AB2759" s="19"/>
      <c r="AC2759" s="19"/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1650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52475</v>
      </c>
      <c r="F2760" s="28">
        <v>0</v>
      </c>
      <c r="G2760" s="29">
        <v>7968</v>
      </c>
      <c r="H2760" s="19">
        <v>0</v>
      </c>
      <c r="I2760" s="19">
        <v>5646</v>
      </c>
      <c r="J2760" s="39">
        <v>0</v>
      </c>
      <c r="K2760" s="40">
        <v>6471</v>
      </c>
      <c r="L2760" s="19">
        <v>0</v>
      </c>
      <c r="M2760" s="19">
        <v>6911</v>
      </c>
      <c r="N2760" s="39">
        <v>0</v>
      </c>
      <c r="O2760" s="40">
        <v>8383</v>
      </c>
      <c r="P2760" s="19">
        <v>0</v>
      </c>
      <c r="Q2760" s="19">
        <v>13007</v>
      </c>
      <c r="R2760" s="39">
        <v>0</v>
      </c>
      <c r="S2760" s="40">
        <v>4089</v>
      </c>
      <c r="T2760" s="19"/>
      <c r="U2760" s="19"/>
      <c r="V2760" s="39"/>
      <c r="W2760" s="40"/>
      <c r="X2760" s="19"/>
      <c r="Y2760" s="19"/>
      <c r="Z2760" s="39"/>
      <c r="AA2760" s="40"/>
      <c r="AB2760" s="19"/>
      <c r="AC2760" s="19"/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1650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35576.22</v>
      </c>
      <c r="F2761" s="28"/>
      <c r="G2761" s="29"/>
      <c r="H2761" s="19"/>
      <c r="I2761" s="19"/>
      <c r="J2761" s="39">
        <v>0</v>
      </c>
      <c r="K2761" s="40">
        <v>8877</v>
      </c>
      <c r="L2761" s="19">
        <v>0</v>
      </c>
      <c r="M2761" s="19">
        <v>0</v>
      </c>
      <c r="N2761" s="39">
        <v>0</v>
      </c>
      <c r="O2761" s="40">
        <v>1325.22</v>
      </c>
      <c r="P2761" s="19">
        <v>0</v>
      </c>
      <c r="Q2761" s="19">
        <v>25374</v>
      </c>
      <c r="R2761" s="39">
        <v>0</v>
      </c>
      <c r="S2761" s="40">
        <v>0</v>
      </c>
      <c r="T2761" s="19"/>
      <c r="U2761" s="19"/>
      <c r="V2761" s="39"/>
      <c r="W2761" s="40"/>
      <c r="X2761" s="19"/>
      <c r="Y2761" s="19"/>
      <c r="Z2761" s="39"/>
      <c r="AA2761" s="40"/>
      <c r="AB2761" s="19"/>
      <c r="AC2761" s="19"/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1650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1650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0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/>
      <c r="AA2763" s="42"/>
      <c r="AB2763" s="22"/>
      <c r="AC2763" s="22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1650</v>
      </c>
      <c r="B2764" s="37" t="s">
        <v>803</v>
      </c>
      <c r="C2764" s="38" t="s">
        <v>804</v>
      </c>
      <c r="D2764" s="24">
        <f t="shared" si="86"/>
        <v>492902.40000000002</v>
      </c>
      <c r="E2764" s="32">
        <f t="shared" si="87"/>
        <v>36129715</v>
      </c>
      <c r="F2764" s="28">
        <v>152500</v>
      </c>
      <c r="G2764" s="29">
        <v>5173472</v>
      </c>
      <c r="H2764" s="19">
        <v>77388</v>
      </c>
      <c r="I2764" s="19">
        <v>4799014</v>
      </c>
      <c r="J2764" s="39">
        <v>41609.4</v>
      </c>
      <c r="K2764" s="40">
        <v>4867118</v>
      </c>
      <c r="L2764" s="19">
        <v>38708.6</v>
      </c>
      <c r="M2764" s="19">
        <v>5559649</v>
      </c>
      <c r="N2764" s="39">
        <v>45013</v>
      </c>
      <c r="O2764" s="40">
        <v>5516029</v>
      </c>
      <c r="P2764" s="22">
        <v>3758.65</v>
      </c>
      <c r="Q2764" s="22">
        <v>6591076</v>
      </c>
      <c r="R2764" s="39">
        <v>133924.75</v>
      </c>
      <c r="S2764" s="40">
        <v>3623357</v>
      </c>
      <c r="T2764" s="19"/>
      <c r="U2764" s="19"/>
      <c r="V2764" s="39"/>
      <c r="W2764" s="40"/>
      <c r="X2764" s="19"/>
      <c r="Y2764" s="19"/>
      <c r="Z2764" s="39"/>
      <c r="AA2764" s="40"/>
      <c r="AB2764" s="19"/>
      <c r="AC2764" s="19"/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1650</v>
      </c>
      <c r="B2765" s="37" t="s">
        <v>805</v>
      </c>
      <c r="C2765" s="38" t="s">
        <v>806</v>
      </c>
      <c r="D2765" s="24">
        <f t="shared" si="86"/>
        <v>88010</v>
      </c>
      <c r="E2765" s="32">
        <f t="shared" si="87"/>
        <v>22764998.84</v>
      </c>
      <c r="F2765" s="28">
        <v>0</v>
      </c>
      <c r="G2765" s="29">
        <v>3599057</v>
      </c>
      <c r="H2765" s="19">
        <v>0</v>
      </c>
      <c r="I2765" s="19">
        <v>3594901</v>
      </c>
      <c r="J2765" s="39">
        <v>34726</v>
      </c>
      <c r="K2765" s="40">
        <v>3466731.84</v>
      </c>
      <c r="L2765" s="19">
        <v>28416</v>
      </c>
      <c r="M2765" s="19">
        <v>4063142</v>
      </c>
      <c r="N2765" s="39">
        <v>24868</v>
      </c>
      <c r="O2765" s="40">
        <v>3189796</v>
      </c>
      <c r="P2765" s="19">
        <v>0</v>
      </c>
      <c r="Q2765" s="19">
        <v>2579931</v>
      </c>
      <c r="R2765" s="39">
        <v>0</v>
      </c>
      <c r="S2765" s="40">
        <v>2271440</v>
      </c>
      <c r="T2765" s="19"/>
      <c r="U2765" s="19"/>
      <c r="V2765" s="39"/>
      <c r="W2765" s="40"/>
      <c r="X2765" s="19"/>
      <c r="Y2765" s="19"/>
      <c r="Z2765" s="39"/>
      <c r="AA2765" s="40"/>
      <c r="AB2765" s="19"/>
      <c r="AC2765" s="19"/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1650</v>
      </c>
      <c r="B2766" s="37" t="s">
        <v>807</v>
      </c>
      <c r="C2766" s="38" t="s">
        <v>808</v>
      </c>
      <c r="D2766" s="24">
        <f t="shared" si="86"/>
        <v>0</v>
      </c>
      <c r="E2766" s="32">
        <f t="shared" si="87"/>
        <v>534614</v>
      </c>
      <c r="F2766" s="28">
        <v>0</v>
      </c>
      <c r="G2766" s="29">
        <v>80040</v>
      </c>
      <c r="H2766" s="19">
        <v>0</v>
      </c>
      <c r="I2766" s="19">
        <v>67692</v>
      </c>
      <c r="J2766" s="39">
        <v>0</v>
      </c>
      <c r="K2766" s="40">
        <v>71136</v>
      </c>
      <c r="L2766" s="19">
        <v>0</v>
      </c>
      <c r="M2766" s="19">
        <v>92584</v>
      </c>
      <c r="N2766" s="39">
        <v>0</v>
      </c>
      <c r="O2766" s="40">
        <v>82292</v>
      </c>
      <c r="P2766" s="19">
        <v>0</v>
      </c>
      <c r="Q2766" s="19">
        <v>82074</v>
      </c>
      <c r="R2766" s="39">
        <v>0</v>
      </c>
      <c r="S2766" s="40">
        <v>58796</v>
      </c>
      <c r="T2766" s="19"/>
      <c r="U2766" s="19"/>
      <c r="V2766" s="39"/>
      <c r="W2766" s="40"/>
      <c r="X2766" s="19"/>
      <c r="Y2766" s="19"/>
      <c r="Z2766" s="39"/>
      <c r="AA2766" s="40"/>
      <c r="AB2766" s="19"/>
      <c r="AC2766" s="19"/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1650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0</v>
      </c>
      <c r="F2767" s="30"/>
      <c r="G2767" s="31"/>
      <c r="H2767" s="22"/>
      <c r="I2767" s="22"/>
      <c r="J2767" s="41"/>
      <c r="K2767" s="42"/>
      <c r="L2767" s="22"/>
      <c r="M2767" s="22"/>
      <c r="N2767" s="41"/>
      <c r="O2767" s="42"/>
      <c r="P2767" s="19"/>
      <c r="Q2767" s="19"/>
      <c r="R2767" s="41"/>
      <c r="S2767" s="42"/>
      <c r="T2767" s="22"/>
      <c r="U2767" s="22"/>
      <c r="V2767" s="41"/>
      <c r="W2767" s="42"/>
      <c r="X2767" s="22"/>
      <c r="Y2767" s="22"/>
      <c r="Z2767" s="41"/>
      <c r="AA2767" s="42"/>
      <c r="AB2767" s="22"/>
      <c r="AC2767" s="22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1650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1650</v>
      </c>
      <c r="B2769" s="37" t="s">
        <v>813</v>
      </c>
      <c r="C2769" s="38" t="s">
        <v>814</v>
      </c>
      <c r="D2769" s="24">
        <f t="shared" si="86"/>
        <v>6441.7</v>
      </c>
      <c r="E2769" s="32">
        <f t="shared" si="87"/>
        <v>5521300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5521300</v>
      </c>
      <c r="R2769" s="41">
        <v>6441.7</v>
      </c>
      <c r="S2769" s="42">
        <v>0</v>
      </c>
      <c r="T2769" s="22"/>
      <c r="U2769" s="22"/>
      <c r="V2769" s="41"/>
      <c r="W2769" s="42"/>
      <c r="X2769" s="22"/>
      <c r="Y2769" s="22"/>
      <c r="Z2769" s="41"/>
      <c r="AA2769" s="42"/>
      <c r="AB2769" s="22"/>
      <c r="AC2769" s="22"/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1650</v>
      </c>
      <c r="B2770" s="37" t="s">
        <v>815</v>
      </c>
      <c r="C2770" s="38" t="s">
        <v>816</v>
      </c>
      <c r="D2770" s="24">
        <f t="shared" si="86"/>
        <v>36100315</v>
      </c>
      <c r="E2770" s="32">
        <f t="shared" si="87"/>
        <v>70555979.74000001</v>
      </c>
      <c r="F2770" s="28">
        <v>5173472</v>
      </c>
      <c r="G2770" s="29">
        <v>16488294.82</v>
      </c>
      <c r="H2770" s="19">
        <v>4769614</v>
      </c>
      <c r="I2770" s="19">
        <v>27096683.050000001</v>
      </c>
      <c r="J2770" s="39">
        <v>4867118</v>
      </c>
      <c r="K2770" s="40">
        <v>8211497.1500000004</v>
      </c>
      <c r="L2770" s="19">
        <v>5559649</v>
      </c>
      <c r="M2770" s="19">
        <v>242322.85</v>
      </c>
      <c r="N2770" s="39">
        <v>5516029</v>
      </c>
      <c r="O2770" s="40">
        <v>9732375.6300000008</v>
      </c>
      <c r="P2770" s="22">
        <v>6591076</v>
      </c>
      <c r="Q2770" s="22">
        <v>8448935.6500000004</v>
      </c>
      <c r="R2770" s="39">
        <v>3623357</v>
      </c>
      <c r="S2770" s="40">
        <v>335870.59</v>
      </c>
      <c r="T2770" s="19"/>
      <c r="U2770" s="19"/>
      <c r="V2770" s="39"/>
      <c r="W2770" s="40"/>
      <c r="X2770" s="19"/>
      <c r="Y2770" s="19"/>
      <c r="Z2770" s="39"/>
      <c r="AA2770" s="40"/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1650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0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/>
      <c r="AA2771" s="42"/>
      <c r="AB2771" s="22"/>
      <c r="AC2771" s="22"/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1650</v>
      </c>
      <c r="B2772" s="37" t="s">
        <v>819</v>
      </c>
      <c r="C2772" s="38" t="s">
        <v>820</v>
      </c>
      <c r="D2772" s="24">
        <f t="shared" si="86"/>
        <v>2048009</v>
      </c>
      <c r="E2772" s="32">
        <f t="shared" si="87"/>
        <v>8499475.7800000012</v>
      </c>
      <c r="F2772" s="28">
        <v>19570</v>
      </c>
      <c r="G2772" s="29">
        <v>3448450.17</v>
      </c>
      <c r="H2772" s="19">
        <v>48699</v>
      </c>
      <c r="I2772" s="19">
        <v>4888575.6100000003</v>
      </c>
      <c r="J2772" s="39">
        <v>17085</v>
      </c>
      <c r="K2772" s="40">
        <v>0</v>
      </c>
      <c r="L2772" s="19">
        <v>400050</v>
      </c>
      <c r="M2772" s="19">
        <v>162450</v>
      </c>
      <c r="N2772" s="39">
        <v>838795</v>
      </c>
      <c r="O2772" s="40">
        <v>0</v>
      </c>
      <c r="P2772" s="22">
        <v>511880</v>
      </c>
      <c r="Q2772" s="22">
        <v>0</v>
      </c>
      <c r="R2772" s="39">
        <v>211930</v>
      </c>
      <c r="S2772" s="40">
        <v>0</v>
      </c>
      <c r="T2772" s="19"/>
      <c r="U2772" s="19"/>
      <c r="V2772" s="39"/>
      <c r="W2772" s="40"/>
      <c r="X2772" s="19"/>
      <c r="Y2772" s="19"/>
      <c r="Z2772" s="39"/>
      <c r="AA2772" s="40"/>
      <c r="AB2772" s="19"/>
      <c r="AC2772" s="19"/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1650</v>
      </c>
      <c r="B2773" s="37" t="s">
        <v>821</v>
      </c>
      <c r="C2773" s="38" t="s">
        <v>822</v>
      </c>
      <c r="D2773" s="24">
        <f t="shared" si="86"/>
        <v>0</v>
      </c>
      <c r="E2773" s="32">
        <f t="shared" si="87"/>
        <v>946814.9</v>
      </c>
      <c r="F2773" s="28"/>
      <c r="G2773" s="29"/>
      <c r="H2773" s="19">
        <v>0</v>
      </c>
      <c r="I2773" s="19">
        <v>300</v>
      </c>
      <c r="J2773" s="39">
        <v>0</v>
      </c>
      <c r="K2773" s="40">
        <v>4494</v>
      </c>
      <c r="L2773" s="19">
        <v>0</v>
      </c>
      <c r="M2773" s="19">
        <v>910448.9</v>
      </c>
      <c r="N2773" s="39">
        <v>0</v>
      </c>
      <c r="O2773" s="40">
        <v>1907</v>
      </c>
      <c r="P2773" s="19">
        <v>0</v>
      </c>
      <c r="Q2773" s="19">
        <v>5208</v>
      </c>
      <c r="R2773" s="39">
        <v>0</v>
      </c>
      <c r="S2773" s="40">
        <v>24457</v>
      </c>
      <c r="T2773" s="19"/>
      <c r="U2773" s="19"/>
      <c r="V2773" s="39"/>
      <c r="W2773" s="40"/>
      <c r="X2773" s="19"/>
      <c r="Y2773" s="19"/>
      <c r="Z2773" s="39"/>
      <c r="AA2773" s="40"/>
      <c r="AB2773" s="19"/>
      <c r="AC2773" s="19"/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1650</v>
      </c>
      <c r="B2774" s="37" t="s">
        <v>823</v>
      </c>
      <c r="C2774" s="38" t="s">
        <v>824</v>
      </c>
      <c r="D2774" s="24">
        <f t="shared" si="86"/>
        <v>0</v>
      </c>
      <c r="E2774" s="32">
        <f t="shared" si="87"/>
        <v>3879250</v>
      </c>
      <c r="F2774" s="28"/>
      <c r="G2774" s="29"/>
      <c r="H2774" s="19">
        <v>0</v>
      </c>
      <c r="I2774" s="19">
        <v>38500</v>
      </c>
      <c r="J2774" s="39">
        <v>0</v>
      </c>
      <c r="K2774" s="40">
        <v>130100</v>
      </c>
      <c r="L2774" s="19">
        <v>0</v>
      </c>
      <c r="M2774" s="19">
        <v>35500</v>
      </c>
      <c r="N2774" s="39">
        <v>0</v>
      </c>
      <c r="O2774" s="40">
        <v>276100</v>
      </c>
      <c r="P2774" s="19">
        <v>0</v>
      </c>
      <c r="Q2774" s="19">
        <v>430250</v>
      </c>
      <c r="R2774" s="39">
        <v>0</v>
      </c>
      <c r="S2774" s="40">
        <v>2968800</v>
      </c>
      <c r="T2774" s="19"/>
      <c r="U2774" s="19"/>
      <c r="V2774" s="39"/>
      <c r="W2774" s="40"/>
      <c r="X2774" s="19"/>
      <c r="Y2774" s="19"/>
      <c r="Z2774" s="39"/>
      <c r="AA2774" s="40"/>
      <c r="AB2774" s="19"/>
      <c r="AC2774" s="19"/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1650</v>
      </c>
      <c r="B2775" s="37" t="s">
        <v>825</v>
      </c>
      <c r="C2775" s="38" t="s">
        <v>826</v>
      </c>
      <c r="D2775" s="24">
        <f t="shared" si="86"/>
        <v>100006.41</v>
      </c>
      <c r="E2775" s="32">
        <f t="shared" si="87"/>
        <v>1798910.8800000001</v>
      </c>
      <c r="F2775" s="30"/>
      <c r="G2775" s="31"/>
      <c r="H2775" s="22"/>
      <c r="I2775" s="22"/>
      <c r="J2775" s="41">
        <v>0</v>
      </c>
      <c r="K2775" s="42">
        <v>1600</v>
      </c>
      <c r="L2775" s="22">
        <v>0</v>
      </c>
      <c r="M2775" s="22">
        <v>200140.93</v>
      </c>
      <c r="N2775" s="41">
        <v>0</v>
      </c>
      <c r="O2775" s="42">
        <v>359215.35</v>
      </c>
      <c r="P2775" s="19">
        <v>0</v>
      </c>
      <c r="Q2775" s="19">
        <v>381941.08</v>
      </c>
      <c r="R2775" s="41">
        <v>100006.41</v>
      </c>
      <c r="S2775" s="42">
        <v>856013.52</v>
      </c>
      <c r="T2775" s="22"/>
      <c r="U2775" s="22"/>
      <c r="V2775" s="41"/>
      <c r="W2775" s="42"/>
      <c r="X2775" s="22"/>
      <c r="Y2775" s="22"/>
      <c r="Z2775" s="41"/>
      <c r="AA2775" s="42"/>
      <c r="AB2775" s="22"/>
      <c r="AC2775" s="22"/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1650</v>
      </c>
      <c r="B2776" s="37" t="s">
        <v>827</v>
      </c>
      <c r="C2776" s="38" t="s">
        <v>828</v>
      </c>
      <c r="D2776" s="24">
        <f t="shared" si="86"/>
        <v>0</v>
      </c>
      <c r="E2776" s="32">
        <f t="shared" si="87"/>
        <v>0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/>
      <c r="W2776" s="42"/>
      <c r="X2776" s="22"/>
      <c r="Y2776" s="22"/>
      <c r="Z2776" s="41"/>
      <c r="AA2776" s="42"/>
      <c r="AB2776" s="22"/>
      <c r="AC2776" s="22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1650</v>
      </c>
      <c r="B2777" s="37" t="s">
        <v>829</v>
      </c>
      <c r="C2777" s="38" t="s">
        <v>830</v>
      </c>
      <c r="D2777" s="24">
        <f t="shared" si="86"/>
        <v>5228098.34</v>
      </c>
      <c r="E2777" s="32">
        <f t="shared" si="87"/>
        <v>0</v>
      </c>
      <c r="F2777" s="28"/>
      <c r="G2777" s="29"/>
      <c r="H2777" s="19">
        <v>851553.56</v>
      </c>
      <c r="I2777" s="19">
        <v>0</v>
      </c>
      <c r="J2777" s="39">
        <v>770591.52</v>
      </c>
      <c r="K2777" s="40">
        <v>0</v>
      </c>
      <c r="L2777" s="19">
        <v>931568.88</v>
      </c>
      <c r="M2777" s="19">
        <v>0</v>
      </c>
      <c r="N2777" s="39">
        <v>773243.5</v>
      </c>
      <c r="O2777" s="40">
        <v>0</v>
      </c>
      <c r="P2777" s="22">
        <v>972166.59</v>
      </c>
      <c r="Q2777" s="22">
        <v>0</v>
      </c>
      <c r="R2777" s="39">
        <v>928974.29</v>
      </c>
      <c r="S2777" s="40">
        <v>0</v>
      </c>
      <c r="T2777" s="19"/>
      <c r="U2777" s="19"/>
      <c r="V2777" s="39"/>
      <c r="W2777" s="40"/>
      <c r="X2777" s="19"/>
      <c r="Y2777" s="19"/>
      <c r="Z2777" s="39"/>
      <c r="AA2777" s="40"/>
      <c r="AB2777" s="19"/>
      <c r="AC2777" s="19"/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1650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5739389.4500000002</v>
      </c>
      <c r="F2778" s="28"/>
      <c r="G2778" s="29"/>
      <c r="H2778" s="19">
        <v>0</v>
      </c>
      <c r="I2778" s="19">
        <v>805800.29</v>
      </c>
      <c r="J2778" s="39">
        <v>0</v>
      </c>
      <c r="K2778" s="40">
        <v>978318.79</v>
      </c>
      <c r="L2778" s="19">
        <v>0</v>
      </c>
      <c r="M2778" s="19">
        <v>883312.21</v>
      </c>
      <c r="N2778" s="39">
        <v>0</v>
      </c>
      <c r="O2778" s="40">
        <v>990411.17</v>
      </c>
      <c r="P2778" s="19">
        <v>0</v>
      </c>
      <c r="Q2778" s="19">
        <v>1049396.78</v>
      </c>
      <c r="R2778" s="39">
        <v>0</v>
      </c>
      <c r="S2778" s="40">
        <v>1032150.21</v>
      </c>
      <c r="T2778" s="19"/>
      <c r="U2778" s="19"/>
      <c r="V2778" s="39"/>
      <c r="W2778" s="40"/>
      <c r="X2778" s="19"/>
      <c r="Y2778" s="19"/>
      <c r="Z2778" s="39"/>
      <c r="AA2778" s="40"/>
      <c r="AB2778" s="19"/>
      <c r="AC2778" s="19"/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1650</v>
      </c>
      <c r="B2779" s="37" t="s">
        <v>833</v>
      </c>
      <c r="C2779" s="38" t="s">
        <v>834</v>
      </c>
      <c r="D2779" s="24">
        <f t="shared" si="86"/>
        <v>315402</v>
      </c>
      <c r="E2779" s="32">
        <f t="shared" si="87"/>
        <v>0</v>
      </c>
      <c r="F2779" s="30">
        <v>45033</v>
      </c>
      <c r="G2779" s="31">
        <v>0</v>
      </c>
      <c r="H2779" s="22">
        <v>38502</v>
      </c>
      <c r="I2779" s="22">
        <v>0</v>
      </c>
      <c r="J2779" s="41">
        <v>42272</v>
      </c>
      <c r="K2779" s="42">
        <v>0</v>
      </c>
      <c r="L2779" s="22">
        <v>56125</v>
      </c>
      <c r="M2779" s="22">
        <v>0</v>
      </c>
      <c r="N2779" s="41">
        <v>47951</v>
      </c>
      <c r="O2779" s="42">
        <v>0</v>
      </c>
      <c r="P2779" s="19">
        <v>47900</v>
      </c>
      <c r="Q2779" s="19">
        <v>0</v>
      </c>
      <c r="R2779" s="41">
        <v>37619</v>
      </c>
      <c r="S2779" s="42">
        <v>0</v>
      </c>
      <c r="T2779" s="22"/>
      <c r="U2779" s="22"/>
      <c r="V2779" s="41"/>
      <c r="W2779" s="42"/>
      <c r="X2779" s="22"/>
      <c r="Y2779" s="22"/>
      <c r="Z2779" s="41"/>
      <c r="AA2779" s="42"/>
      <c r="AB2779" s="22"/>
      <c r="AC2779" s="22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1650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45588</v>
      </c>
      <c r="F2780" s="28">
        <v>0</v>
      </c>
      <c r="G2780" s="29">
        <v>8193</v>
      </c>
      <c r="H2780" s="19">
        <v>0</v>
      </c>
      <c r="I2780" s="19">
        <v>6010</v>
      </c>
      <c r="J2780" s="39">
        <v>0</v>
      </c>
      <c r="K2780" s="40">
        <v>5736</v>
      </c>
      <c r="L2780" s="19">
        <v>0</v>
      </c>
      <c r="M2780" s="19">
        <v>8141</v>
      </c>
      <c r="N2780" s="39">
        <v>0</v>
      </c>
      <c r="O2780" s="40">
        <v>7059</v>
      </c>
      <c r="P2780" s="22">
        <v>0</v>
      </c>
      <c r="Q2780" s="22">
        <v>6826</v>
      </c>
      <c r="R2780" s="39">
        <v>0</v>
      </c>
      <c r="S2780" s="40">
        <v>3623</v>
      </c>
      <c r="T2780" s="19"/>
      <c r="U2780" s="19"/>
      <c r="V2780" s="39"/>
      <c r="W2780" s="40"/>
      <c r="X2780" s="19"/>
      <c r="Y2780" s="19"/>
      <c r="Z2780" s="39"/>
      <c r="AA2780" s="40"/>
      <c r="AB2780" s="19"/>
      <c r="AC2780" s="19"/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1650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2048009</v>
      </c>
      <c r="F2781" s="28">
        <v>0</v>
      </c>
      <c r="G2781" s="29">
        <v>19570</v>
      </c>
      <c r="H2781" s="19">
        <v>0</v>
      </c>
      <c r="I2781" s="19">
        <v>48699</v>
      </c>
      <c r="J2781" s="39">
        <v>0</v>
      </c>
      <c r="K2781" s="40">
        <v>17085</v>
      </c>
      <c r="L2781" s="19">
        <v>0</v>
      </c>
      <c r="M2781" s="19">
        <v>400050</v>
      </c>
      <c r="N2781" s="39">
        <v>0</v>
      </c>
      <c r="O2781" s="40">
        <v>838795</v>
      </c>
      <c r="P2781" s="19">
        <v>0</v>
      </c>
      <c r="Q2781" s="19">
        <v>511880</v>
      </c>
      <c r="R2781" s="39">
        <v>0</v>
      </c>
      <c r="S2781" s="40">
        <v>211930</v>
      </c>
      <c r="T2781" s="19"/>
      <c r="U2781" s="19"/>
      <c r="V2781" s="39"/>
      <c r="W2781" s="40"/>
      <c r="X2781" s="19"/>
      <c r="Y2781" s="19"/>
      <c r="Z2781" s="39"/>
      <c r="AA2781" s="40"/>
      <c r="AB2781" s="19"/>
      <c r="AC2781" s="19"/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1650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0</v>
      </c>
      <c r="F2782" s="28"/>
      <c r="G2782" s="29"/>
      <c r="H2782" s="19"/>
      <c r="I2782" s="19"/>
      <c r="J2782" s="39"/>
      <c r="K2782" s="40"/>
      <c r="L2782" s="19"/>
      <c r="M2782" s="19"/>
      <c r="N2782" s="39"/>
      <c r="O2782" s="40"/>
      <c r="P2782" s="19"/>
      <c r="Q2782" s="19"/>
      <c r="R2782" s="39"/>
      <c r="S2782" s="40"/>
      <c r="T2782" s="19"/>
      <c r="U2782" s="19"/>
      <c r="V2782" s="39"/>
      <c r="W2782" s="40"/>
      <c r="X2782" s="19"/>
      <c r="Y2782" s="19"/>
      <c r="Z2782" s="39"/>
      <c r="AA2782" s="40"/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1650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4664835.2699999996</v>
      </c>
      <c r="F2783" s="28">
        <v>0</v>
      </c>
      <c r="G2783" s="29">
        <v>4664835.2699999996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>
        <v>0</v>
      </c>
      <c r="S2783" s="40">
        <v>0</v>
      </c>
      <c r="T2783" s="19"/>
      <c r="U2783" s="19"/>
      <c r="V2783" s="39"/>
      <c r="W2783" s="40"/>
      <c r="X2783" s="19"/>
      <c r="Y2783" s="19"/>
      <c r="Z2783" s="39"/>
      <c r="AA2783" s="40"/>
      <c r="AB2783" s="19"/>
      <c r="AC2783" s="19"/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1650</v>
      </c>
      <c r="B2784" s="37" t="s">
        <v>843</v>
      </c>
      <c r="C2784" s="38" t="s">
        <v>844</v>
      </c>
      <c r="D2784" s="24">
        <f t="shared" si="86"/>
        <v>0</v>
      </c>
      <c r="E2784" s="32">
        <f t="shared" si="87"/>
        <v>835323.4</v>
      </c>
      <c r="F2784" s="28">
        <v>0</v>
      </c>
      <c r="G2784" s="29">
        <v>216511</v>
      </c>
      <c r="H2784" s="19">
        <v>0</v>
      </c>
      <c r="I2784" s="19">
        <v>113163</v>
      </c>
      <c r="J2784" s="39">
        <v>0</v>
      </c>
      <c r="K2784" s="40">
        <v>137477.4</v>
      </c>
      <c r="L2784" s="19">
        <v>0</v>
      </c>
      <c r="M2784" s="19">
        <v>88135.6</v>
      </c>
      <c r="N2784" s="39">
        <v>0</v>
      </c>
      <c r="O2784" s="40">
        <v>84687</v>
      </c>
      <c r="P2784" s="19">
        <v>0</v>
      </c>
      <c r="Q2784" s="19">
        <v>48383.65</v>
      </c>
      <c r="R2784" s="39">
        <v>0</v>
      </c>
      <c r="S2784" s="40">
        <v>146965.75</v>
      </c>
      <c r="T2784" s="19"/>
      <c r="U2784" s="19"/>
      <c r="V2784" s="39"/>
      <c r="W2784" s="40"/>
      <c r="X2784" s="19"/>
      <c r="Y2784" s="19"/>
      <c r="Z2784" s="39"/>
      <c r="AA2784" s="40"/>
      <c r="AB2784" s="19"/>
      <c r="AC2784" s="19"/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1650</v>
      </c>
      <c r="B2785" s="37" t="s">
        <v>845</v>
      </c>
      <c r="C2785" s="38" t="s">
        <v>846</v>
      </c>
      <c r="D2785" s="24">
        <f t="shared" si="86"/>
        <v>84284.7</v>
      </c>
      <c r="E2785" s="32">
        <f t="shared" si="87"/>
        <v>177610</v>
      </c>
      <c r="F2785" s="28">
        <v>0</v>
      </c>
      <c r="G2785" s="29">
        <v>10365</v>
      </c>
      <c r="H2785" s="19">
        <v>5990</v>
      </c>
      <c r="I2785" s="19">
        <v>9290</v>
      </c>
      <c r="J2785" s="39">
        <v>9759</v>
      </c>
      <c r="K2785" s="40">
        <v>87646</v>
      </c>
      <c r="L2785" s="19">
        <v>6890</v>
      </c>
      <c r="M2785" s="19">
        <v>31598</v>
      </c>
      <c r="N2785" s="39">
        <v>53199.7</v>
      </c>
      <c r="O2785" s="40">
        <v>24868</v>
      </c>
      <c r="P2785" s="19">
        <v>3182</v>
      </c>
      <c r="Q2785" s="19">
        <v>11025</v>
      </c>
      <c r="R2785" s="39">
        <v>5264</v>
      </c>
      <c r="S2785" s="40">
        <v>2818</v>
      </c>
      <c r="T2785" s="19"/>
      <c r="U2785" s="19"/>
      <c r="V2785" s="39"/>
      <c r="W2785" s="40"/>
      <c r="X2785" s="19"/>
      <c r="Y2785" s="19"/>
      <c r="Z2785" s="39"/>
      <c r="AA2785" s="40"/>
      <c r="AB2785" s="19"/>
      <c r="AC2785" s="19"/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1650</v>
      </c>
      <c r="B2786" s="37" t="s">
        <v>847</v>
      </c>
      <c r="C2786" s="38" t="s">
        <v>848</v>
      </c>
      <c r="D2786" s="24">
        <f t="shared" si="86"/>
        <v>3920.3</v>
      </c>
      <c r="E2786" s="32">
        <f t="shared" si="87"/>
        <v>0</v>
      </c>
      <c r="F2786" s="28"/>
      <c r="G2786" s="29"/>
      <c r="H2786" s="19"/>
      <c r="I2786" s="19"/>
      <c r="J2786" s="39">
        <v>2675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>
        <v>1245.3</v>
      </c>
      <c r="S2786" s="40">
        <v>0</v>
      </c>
      <c r="T2786" s="19"/>
      <c r="U2786" s="19"/>
      <c r="V2786" s="39"/>
      <c r="W2786" s="40"/>
      <c r="X2786" s="19"/>
      <c r="Y2786" s="19"/>
      <c r="Z2786" s="39"/>
      <c r="AA2786" s="40"/>
      <c r="AB2786" s="19"/>
      <c r="AC2786" s="19"/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1650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1650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1650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1650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1650</v>
      </c>
      <c r="B2791" s="37" t="s">
        <v>857</v>
      </c>
      <c r="C2791" s="38" t="s">
        <v>858</v>
      </c>
      <c r="D2791" s="24">
        <f t="shared" si="86"/>
        <v>48219</v>
      </c>
      <c r="E2791" s="32">
        <f t="shared" si="87"/>
        <v>0</v>
      </c>
      <c r="F2791" s="28">
        <v>7354.3</v>
      </c>
      <c r="G2791" s="29">
        <v>0</v>
      </c>
      <c r="H2791" s="19">
        <v>8175.3</v>
      </c>
      <c r="I2791" s="19">
        <v>0</v>
      </c>
      <c r="J2791" s="39">
        <v>5209.3</v>
      </c>
      <c r="K2791" s="40">
        <v>0</v>
      </c>
      <c r="L2791" s="19">
        <v>8706.6</v>
      </c>
      <c r="M2791" s="19">
        <v>0</v>
      </c>
      <c r="N2791" s="39">
        <v>6548.9</v>
      </c>
      <c r="O2791" s="40">
        <v>0</v>
      </c>
      <c r="P2791" s="22">
        <v>0</v>
      </c>
      <c r="Q2791" s="22">
        <v>0</v>
      </c>
      <c r="R2791" s="39">
        <v>12224.6</v>
      </c>
      <c r="S2791" s="40">
        <v>0</v>
      </c>
      <c r="T2791" s="19"/>
      <c r="U2791" s="19"/>
      <c r="V2791" s="39"/>
      <c r="W2791" s="40"/>
      <c r="X2791" s="19"/>
      <c r="Y2791" s="19"/>
      <c r="Z2791" s="39"/>
      <c r="AA2791" s="40"/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1650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3799.6000000000004</v>
      </c>
      <c r="F2792" s="30">
        <v>0</v>
      </c>
      <c r="G2792" s="31">
        <v>790.8</v>
      </c>
      <c r="H2792" s="22">
        <v>0</v>
      </c>
      <c r="I2792" s="22">
        <v>0</v>
      </c>
      <c r="J2792" s="41">
        <v>0</v>
      </c>
      <c r="K2792" s="42">
        <v>0</v>
      </c>
      <c r="L2792" s="22">
        <v>0</v>
      </c>
      <c r="M2792" s="22">
        <v>3008.8</v>
      </c>
      <c r="N2792" s="41">
        <v>0</v>
      </c>
      <c r="O2792" s="42">
        <v>0</v>
      </c>
      <c r="P2792" s="19">
        <v>0</v>
      </c>
      <c r="Q2792" s="19">
        <v>0</v>
      </c>
      <c r="R2792" s="41">
        <v>0</v>
      </c>
      <c r="S2792" s="42">
        <v>0</v>
      </c>
      <c r="T2792" s="22"/>
      <c r="U2792" s="22"/>
      <c r="V2792" s="41"/>
      <c r="W2792" s="42"/>
      <c r="X2792" s="22"/>
      <c r="Y2792" s="22"/>
      <c r="Z2792" s="41"/>
      <c r="AA2792" s="42"/>
      <c r="AB2792" s="22"/>
      <c r="AC2792" s="22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1650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1650</v>
      </c>
      <c r="B2794" s="37" t="s">
        <v>863</v>
      </c>
      <c r="C2794" s="38" t="s">
        <v>864</v>
      </c>
      <c r="D2794" s="24">
        <f t="shared" si="86"/>
        <v>26878451.800000001</v>
      </c>
      <c r="E2794" s="32">
        <f t="shared" si="87"/>
        <v>0</v>
      </c>
      <c r="F2794" s="28"/>
      <c r="G2794" s="29"/>
      <c r="H2794" s="19">
        <v>26878451.800000001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>
        <v>0</v>
      </c>
      <c r="S2794" s="40">
        <v>0</v>
      </c>
      <c r="T2794" s="19"/>
      <c r="U2794" s="19"/>
      <c r="V2794" s="39"/>
      <c r="W2794" s="40"/>
      <c r="X2794" s="19"/>
      <c r="Y2794" s="19"/>
      <c r="Z2794" s="39"/>
      <c r="AA2794" s="40"/>
      <c r="AB2794" s="19"/>
      <c r="AC2794" s="19"/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1650</v>
      </c>
      <c r="B2795" s="37" t="s">
        <v>865</v>
      </c>
      <c r="C2795" s="38" t="s">
        <v>866</v>
      </c>
      <c r="D2795" s="24">
        <f t="shared" si="86"/>
        <v>5901582.5899999999</v>
      </c>
      <c r="E2795" s="32">
        <f t="shared" si="87"/>
        <v>0</v>
      </c>
      <c r="F2795" s="28"/>
      <c r="G2795" s="29"/>
      <c r="H2795" s="19">
        <v>983597.1</v>
      </c>
      <c r="I2795" s="19">
        <v>0</v>
      </c>
      <c r="J2795" s="39">
        <v>983597.1</v>
      </c>
      <c r="K2795" s="40">
        <v>0</v>
      </c>
      <c r="L2795" s="19">
        <v>983597.1</v>
      </c>
      <c r="M2795" s="19">
        <v>0</v>
      </c>
      <c r="N2795" s="39">
        <v>983597.1</v>
      </c>
      <c r="O2795" s="40">
        <v>0</v>
      </c>
      <c r="P2795" s="19">
        <v>983597.1</v>
      </c>
      <c r="Q2795" s="19">
        <v>0</v>
      </c>
      <c r="R2795" s="39">
        <v>983597.09</v>
      </c>
      <c r="S2795" s="40">
        <v>0</v>
      </c>
      <c r="T2795" s="19"/>
      <c r="U2795" s="19"/>
      <c r="V2795" s="39"/>
      <c r="W2795" s="40"/>
      <c r="X2795" s="19"/>
      <c r="Y2795" s="19"/>
      <c r="Z2795" s="39"/>
      <c r="AA2795" s="40"/>
      <c r="AB2795" s="19"/>
      <c r="AC2795" s="19"/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1650</v>
      </c>
      <c r="B2796" s="37" t="s">
        <v>867</v>
      </c>
      <c r="C2796" s="38" t="s">
        <v>868</v>
      </c>
      <c r="D2796" s="24">
        <f t="shared" si="86"/>
        <v>4888575.6100000003</v>
      </c>
      <c r="E2796" s="32">
        <f t="shared" si="87"/>
        <v>0</v>
      </c>
      <c r="F2796" s="28"/>
      <c r="G2796" s="29"/>
      <c r="H2796" s="19">
        <v>4888575.6100000003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>
        <v>0</v>
      </c>
      <c r="S2796" s="40">
        <v>0</v>
      </c>
      <c r="T2796" s="19"/>
      <c r="U2796" s="19"/>
      <c r="V2796" s="39"/>
      <c r="W2796" s="40"/>
      <c r="X2796" s="19"/>
      <c r="Y2796" s="19"/>
      <c r="Z2796" s="39"/>
      <c r="AA2796" s="40"/>
      <c r="AB2796" s="19"/>
      <c r="AC2796" s="19"/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1650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605488</v>
      </c>
      <c r="F2797" s="30">
        <v>0</v>
      </c>
      <c r="G2797" s="31">
        <v>96291</v>
      </c>
      <c r="H2797" s="22">
        <v>0</v>
      </c>
      <c r="I2797" s="22">
        <v>0</v>
      </c>
      <c r="J2797" s="41">
        <v>0</v>
      </c>
      <c r="K2797" s="42">
        <v>0</v>
      </c>
      <c r="L2797" s="22">
        <v>0</v>
      </c>
      <c r="M2797" s="22">
        <v>0</v>
      </c>
      <c r="N2797" s="41">
        <v>0</v>
      </c>
      <c r="O2797" s="42">
        <v>0</v>
      </c>
      <c r="P2797" s="19">
        <v>0</v>
      </c>
      <c r="Q2797" s="19">
        <v>509197</v>
      </c>
      <c r="R2797" s="41">
        <v>0</v>
      </c>
      <c r="S2797" s="42">
        <v>0</v>
      </c>
      <c r="T2797" s="22"/>
      <c r="U2797" s="22"/>
      <c r="V2797" s="41"/>
      <c r="W2797" s="42"/>
      <c r="X2797" s="22"/>
      <c r="Y2797" s="22"/>
      <c r="Z2797" s="41"/>
      <c r="AA2797" s="42"/>
      <c r="AB2797" s="22"/>
      <c r="AC2797" s="22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1650</v>
      </c>
      <c r="B2798" s="37" t="s">
        <v>871</v>
      </c>
      <c r="C2798" s="38" t="s">
        <v>872</v>
      </c>
      <c r="D2798" s="24">
        <f t="shared" si="86"/>
        <v>4883</v>
      </c>
      <c r="E2798" s="32">
        <f t="shared" si="87"/>
        <v>1090513</v>
      </c>
      <c r="F2798" s="28">
        <v>57</v>
      </c>
      <c r="G2798" s="29">
        <v>191491</v>
      </c>
      <c r="H2798" s="19">
        <v>0</v>
      </c>
      <c r="I2798" s="19">
        <v>129973</v>
      </c>
      <c r="J2798" s="39">
        <v>1790</v>
      </c>
      <c r="K2798" s="40">
        <v>145082</v>
      </c>
      <c r="L2798" s="19">
        <v>0</v>
      </c>
      <c r="M2798" s="19">
        <v>206027</v>
      </c>
      <c r="N2798" s="39">
        <v>0</v>
      </c>
      <c r="O2798" s="40">
        <v>132500</v>
      </c>
      <c r="P2798" s="22">
        <v>3036</v>
      </c>
      <c r="Q2798" s="22">
        <v>177563</v>
      </c>
      <c r="R2798" s="39">
        <v>0</v>
      </c>
      <c r="S2798" s="40">
        <v>107877</v>
      </c>
      <c r="T2798" s="19"/>
      <c r="U2798" s="19"/>
      <c r="V2798" s="39"/>
      <c r="W2798" s="40"/>
      <c r="X2798" s="19"/>
      <c r="Y2798" s="19"/>
      <c r="Z2798" s="39"/>
      <c r="AA2798" s="40"/>
      <c r="AB2798" s="19"/>
      <c r="AC2798" s="19"/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1650</v>
      </c>
      <c r="B2799" s="37" t="s">
        <v>873</v>
      </c>
      <c r="C2799" s="38" t="s">
        <v>874</v>
      </c>
      <c r="D2799" s="24">
        <f t="shared" si="86"/>
        <v>0</v>
      </c>
      <c r="E2799" s="32">
        <f t="shared" si="87"/>
        <v>580719</v>
      </c>
      <c r="F2799" s="28">
        <v>0</v>
      </c>
      <c r="G2799" s="29">
        <v>59178</v>
      </c>
      <c r="H2799" s="19">
        <v>0</v>
      </c>
      <c r="I2799" s="19">
        <v>62009</v>
      </c>
      <c r="J2799" s="39">
        <v>0</v>
      </c>
      <c r="K2799" s="40">
        <v>63960</v>
      </c>
      <c r="L2799" s="19">
        <v>0</v>
      </c>
      <c r="M2799" s="19">
        <v>53399</v>
      </c>
      <c r="N2799" s="39">
        <v>0</v>
      </c>
      <c r="O2799" s="40">
        <v>139173</v>
      </c>
      <c r="P2799" s="19">
        <v>0</v>
      </c>
      <c r="Q2799" s="19">
        <v>118738</v>
      </c>
      <c r="R2799" s="39">
        <v>0</v>
      </c>
      <c r="S2799" s="40">
        <v>84262</v>
      </c>
      <c r="T2799" s="19"/>
      <c r="U2799" s="19"/>
      <c r="V2799" s="39"/>
      <c r="W2799" s="40"/>
      <c r="X2799" s="19"/>
      <c r="Y2799" s="19"/>
      <c r="Z2799" s="39"/>
      <c r="AA2799" s="40"/>
      <c r="AB2799" s="19"/>
      <c r="AC2799" s="19"/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1650</v>
      </c>
      <c r="B2800" s="37" t="s">
        <v>875</v>
      </c>
      <c r="C2800" s="38" t="s">
        <v>876</v>
      </c>
      <c r="D2800" s="24">
        <f t="shared" si="86"/>
        <v>29142</v>
      </c>
      <c r="E2800" s="32">
        <f t="shared" si="87"/>
        <v>29142</v>
      </c>
      <c r="F2800" s="30">
        <v>0</v>
      </c>
      <c r="G2800" s="31">
        <v>7186</v>
      </c>
      <c r="H2800" s="22">
        <v>0</v>
      </c>
      <c r="I2800" s="22">
        <v>7049</v>
      </c>
      <c r="J2800" s="41">
        <v>0</v>
      </c>
      <c r="K2800" s="42">
        <v>14907</v>
      </c>
      <c r="L2800" s="22">
        <v>29142</v>
      </c>
      <c r="M2800" s="22">
        <v>0</v>
      </c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1650</v>
      </c>
      <c r="B2801" s="37" t="s">
        <v>877</v>
      </c>
      <c r="C2801" s="38" t="s">
        <v>878</v>
      </c>
      <c r="D2801" s="24">
        <f t="shared" si="86"/>
        <v>0</v>
      </c>
      <c r="E2801" s="32">
        <f t="shared" si="87"/>
        <v>113921.7</v>
      </c>
      <c r="F2801" s="28"/>
      <c r="G2801" s="29"/>
      <c r="H2801" s="19">
        <v>0</v>
      </c>
      <c r="I2801" s="19">
        <v>45595</v>
      </c>
      <c r="J2801" s="39">
        <v>0</v>
      </c>
      <c r="K2801" s="40">
        <v>0</v>
      </c>
      <c r="L2801" s="19">
        <v>0</v>
      </c>
      <c r="M2801" s="19">
        <v>16507</v>
      </c>
      <c r="N2801" s="39">
        <v>0</v>
      </c>
      <c r="O2801" s="40">
        <v>51819.7</v>
      </c>
      <c r="P2801" s="22">
        <v>0</v>
      </c>
      <c r="Q2801" s="22">
        <v>0</v>
      </c>
      <c r="R2801" s="39">
        <v>0</v>
      </c>
      <c r="S2801" s="40">
        <v>0</v>
      </c>
      <c r="T2801" s="19"/>
      <c r="U2801" s="19"/>
      <c r="V2801" s="39"/>
      <c r="W2801" s="40"/>
      <c r="X2801" s="19"/>
      <c r="Y2801" s="19"/>
      <c r="Z2801" s="39"/>
      <c r="AA2801" s="40"/>
      <c r="AB2801" s="19"/>
      <c r="AC2801" s="19"/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1650</v>
      </c>
      <c r="B2802" s="37" t="s">
        <v>879</v>
      </c>
      <c r="C2802" s="38" t="s">
        <v>880</v>
      </c>
      <c r="D2802" s="24">
        <f t="shared" si="86"/>
        <v>0</v>
      </c>
      <c r="E2802" s="32">
        <f t="shared" si="87"/>
        <v>137254</v>
      </c>
      <c r="F2802" s="28">
        <v>0</v>
      </c>
      <c r="G2802" s="29">
        <v>12462</v>
      </c>
      <c r="H2802" s="19">
        <v>0</v>
      </c>
      <c r="I2802" s="19">
        <v>15120</v>
      </c>
      <c r="J2802" s="39">
        <v>0</v>
      </c>
      <c r="K2802" s="40">
        <v>17754</v>
      </c>
      <c r="L2802" s="19">
        <v>0</v>
      </c>
      <c r="M2802" s="19">
        <v>21126</v>
      </c>
      <c r="N2802" s="39">
        <v>0</v>
      </c>
      <c r="O2802" s="40">
        <v>23158</v>
      </c>
      <c r="P2802" s="19">
        <v>0</v>
      </c>
      <c r="Q2802" s="19">
        <v>44228</v>
      </c>
      <c r="R2802" s="39">
        <v>0</v>
      </c>
      <c r="S2802" s="40">
        <v>3406</v>
      </c>
      <c r="T2802" s="19"/>
      <c r="U2802" s="19"/>
      <c r="V2802" s="39"/>
      <c r="W2802" s="40"/>
      <c r="X2802" s="19"/>
      <c r="Y2802" s="19"/>
      <c r="Z2802" s="39"/>
      <c r="AA2802" s="40"/>
      <c r="AB2802" s="19"/>
      <c r="AC2802" s="19"/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1650</v>
      </c>
      <c r="B2803" s="37" t="s">
        <v>881</v>
      </c>
      <c r="C2803" s="38" t="s">
        <v>882</v>
      </c>
      <c r="D2803" s="24">
        <f t="shared" si="86"/>
        <v>0</v>
      </c>
      <c r="E2803" s="32">
        <f t="shared" si="87"/>
        <v>148706</v>
      </c>
      <c r="F2803" s="30">
        <v>0</v>
      </c>
      <c r="G2803" s="31">
        <v>7473</v>
      </c>
      <c r="H2803" s="22">
        <v>0</v>
      </c>
      <c r="I2803" s="22">
        <v>11072</v>
      </c>
      <c r="J2803" s="41">
        <v>0</v>
      </c>
      <c r="K2803" s="42">
        <v>71151</v>
      </c>
      <c r="L2803" s="22">
        <v>0</v>
      </c>
      <c r="M2803" s="22">
        <v>26984</v>
      </c>
      <c r="N2803" s="41">
        <v>0</v>
      </c>
      <c r="O2803" s="42">
        <v>0</v>
      </c>
      <c r="P2803" s="19">
        <v>0</v>
      </c>
      <c r="Q2803" s="19">
        <v>18825</v>
      </c>
      <c r="R2803" s="41">
        <v>0</v>
      </c>
      <c r="S2803" s="42">
        <v>13201</v>
      </c>
      <c r="T2803" s="22"/>
      <c r="U2803" s="22"/>
      <c r="V2803" s="41"/>
      <c r="W2803" s="42"/>
      <c r="X2803" s="22"/>
      <c r="Y2803" s="22"/>
      <c r="Z2803" s="41"/>
      <c r="AA2803" s="42"/>
      <c r="AB2803" s="22"/>
      <c r="AC2803" s="22"/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1650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73016</v>
      </c>
      <c r="F2804" s="28"/>
      <c r="G2804" s="29"/>
      <c r="H2804" s="19"/>
      <c r="I2804" s="19"/>
      <c r="J2804" s="39"/>
      <c r="K2804" s="40"/>
      <c r="L2804" s="19">
        <v>0</v>
      </c>
      <c r="M2804" s="19">
        <v>59498</v>
      </c>
      <c r="N2804" s="39">
        <v>0</v>
      </c>
      <c r="O2804" s="40">
        <v>6303</v>
      </c>
      <c r="P2804" s="22">
        <v>0</v>
      </c>
      <c r="Q2804" s="22">
        <v>1486</v>
      </c>
      <c r="R2804" s="39">
        <v>0</v>
      </c>
      <c r="S2804" s="40">
        <v>5729</v>
      </c>
      <c r="T2804" s="19"/>
      <c r="U2804" s="19"/>
      <c r="V2804" s="39"/>
      <c r="W2804" s="40"/>
      <c r="X2804" s="19"/>
      <c r="Y2804" s="19"/>
      <c r="Z2804" s="39"/>
      <c r="AA2804" s="40"/>
      <c r="AB2804" s="19"/>
      <c r="AC2804" s="19"/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1650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0</v>
      </c>
      <c r="F2805" s="28"/>
      <c r="G2805" s="29"/>
      <c r="H2805" s="19"/>
      <c r="I2805" s="19"/>
      <c r="J2805" s="39"/>
      <c r="K2805" s="40"/>
      <c r="L2805" s="19"/>
      <c r="M2805" s="19"/>
      <c r="N2805" s="39"/>
      <c r="O2805" s="40"/>
      <c r="P2805" s="19"/>
      <c r="Q2805" s="19"/>
      <c r="R2805" s="39"/>
      <c r="S2805" s="40"/>
      <c r="T2805" s="19"/>
      <c r="U2805" s="19"/>
      <c r="V2805" s="39"/>
      <c r="W2805" s="40"/>
      <c r="X2805" s="19"/>
      <c r="Y2805" s="19"/>
      <c r="Z2805" s="39"/>
      <c r="AA2805" s="40"/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1650</v>
      </c>
      <c r="B2806" s="37" t="s">
        <v>887</v>
      </c>
      <c r="C2806" s="38" t="s">
        <v>888</v>
      </c>
      <c r="D2806" s="24">
        <f t="shared" si="86"/>
        <v>188588.34999999998</v>
      </c>
      <c r="E2806" s="32">
        <f t="shared" si="87"/>
        <v>0</v>
      </c>
      <c r="F2806" s="28">
        <v>49317.77</v>
      </c>
      <c r="G2806" s="29">
        <v>0</v>
      </c>
      <c r="H2806" s="19">
        <v>0</v>
      </c>
      <c r="I2806" s="19">
        <v>0</v>
      </c>
      <c r="J2806" s="39">
        <v>5140.2700000000004</v>
      </c>
      <c r="K2806" s="40">
        <v>0</v>
      </c>
      <c r="L2806" s="19">
        <v>62909.61</v>
      </c>
      <c r="M2806" s="19">
        <v>0</v>
      </c>
      <c r="N2806" s="39">
        <v>3252.61</v>
      </c>
      <c r="O2806" s="40">
        <v>0</v>
      </c>
      <c r="P2806" s="19">
        <v>61457.51</v>
      </c>
      <c r="Q2806" s="19">
        <v>0</v>
      </c>
      <c r="R2806" s="39">
        <v>6510.58</v>
      </c>
      <c r="S2806" s="40">
        <v>0</v>
      </c>
      <c r="T2806" s="19"/>
      <c r="U2806" s="19"/>
      <c r="V2806" s="39"/>
      <c r="W2806" s="40"/>
      <c r="X2806" s="19"/>
      <c r="Y2806" s="19"/>
      <c r="Z2806" s="39"/>
      <c r="AA2806" s="40"/>
      <c r="AB2806" s="19"/>
      <c r="AC2806" s="19"/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1650</v>
      </c>
      <c r="B2807" s="37" t="s">
        <v>889</v>
      </c>
      <c r="C2807" s="38" t="s">
        <v>890</v>
      </c>
      <c r="D2807" s="24">
        <f t="shared" si="86"/>
        <v>31251.72</v>
      </c>
      <c r="E2807" s="32">
        <f t="shared" si="87"/>
        <v>0</v>
      </c>
      <c r="F2807" s="28"/>
      <c r="G2807" s="29"/>
      <c r="H2807" s="19"/>
      <c r="I2807" s="19"/>
      <c r="J2807" s="39">
        <v>22804.86</v>
      </c>
      <c r="K2807" s="40">
        <v>0</v>
      </c>
      <c r="L2807" s="19">
        <v>0</v>
      </c>
      <c r="M2807" s="19">
        <v>0</v>
      </c>
      <c r="N2807" s="39">
        <v>0</v>
      </c>
      <c r="O2807" s="40">
        <v>0</v>
      </c>
      <c r="P2807" s="19">
        <v>8446.86</v>
      </c>
      <c r="Q2807" s="19">
        <v>0</v>
      </c>
      <c r="R2807" s="39">
        <v>0</v>
      </c>
      <c r="S2807" s="40">
        <v>0</v>
      </c>
      <c r="T2807" s="19"/>
      <c r="U2807" s="19"/>
      <c r="V2807" s="39"/>
      <c r="W2807" s="40"/>
      <c r="X2807" s="19"/>
      <c r="Y2807" s="19"/>
      <c r="Z2807" s="39"/>
      <c r="AA2807" s="40"/>
      <c r="AB2807" s="19"/>
      <c r="AC2807" s="19"/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1650</v>
      </c>
      <c r="B2808" s="37" t="s">
        <v>891</v>
      </c>
      <c r="C2808" s="38" t="s">
        <v>892</v>
      </c>
      <c r="D2808" s="24">
        <f t="shared" si="86"/>
        <v>29339.5</v>
      </c>
      <c r="E2808" s="32">
        <f t="shared" si="87"/>
        <v>3036</v>
      </c>
      <c r="F2808" s="30"/>
      <c r="G2808" s="31"/>
      <c r="H2808" s="22"/>
      <c r="I2808" s="22"/>
      <c r="J2808" s="41"/>
      <c r="K2808" s="42"/>
      <c r="L2808" s="22"/>
      <c r="M2808" s="22"/>
      <c r="N2808" s="41">
        <v>29339.5</v>
      </c>
      <c r="O2808" s="42">
        <v>0</v>
      </c>
      <c r="P2808" s="19">
        <v>0</v>
      </c>
      <c r="Q2808" s="19">
        <v>3036</v>
      </c>
      <c r="R2808" s="41">
        <v>0</v>
      </c>
      <c r="S2808" s="42">
        <v>0</v>
      </c>
      <c r="T2808" s="22"/>
      <c r="U2808" s="22"/>
      <c r="V2808" s="41"/>
      <c r="W2808" s="42"/>
      <c r="X2808" s="22"/>
      <c r="Y2808" s="22"/>
      <c r="Z2808" s="41"/>
      <c r="AA2808" s="42"/>
      <c r="AB2808" s="22"/>
      <c r="AC2808" s="22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1650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1650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1650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1650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0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/>
      <c r="S2812" s="42"/>
      <c r="T2812" s="22"/>
      <c r="U2812" s="22"/>
      <c r="V2812" s="41"/>
      <c r="W2812" s="42"/>
      <c r="X2812" s="22"/>
      <c r="Y2812" s="22"/>
      <c r="Z2812" s="41"/>
      <c r="AA2812" s="42"/>
      <c r="AB2812" s="22"/>
      <c r="AC2812" s="22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1650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11771</v>
      </c>
      <c r="F2813" s="28">
        <v>0</v>
      </c>
      <c r="G2813" s="29">
        <v>2401</v>
      </c>
      <c r="H2813" s="19">
        <v>0</v>
      </c>
      <c r="I2813" s="19">
        <v>600</v>
      </c>
      <c r="J2813" s="39">
        <v>0</v>
      </c>
      <c r="K2813" s="40">
        <v>2605</v>
      </c>
      <c r="L2813" s="19">
        <v>0</v>
      </c>
      <c r="M2813" s="19">
        <v>2188</v>
      </c>
      <c r="N2813" s="39">
        <v>0</v>
      </c>
      <c r="O2813" s="40">
        <v>62</v>
      </c>
      <c r="P2813" s="22">
        <v>0</v>
      </c>
      <c r="Q2813" s="22">
        <v>3435</v>
      </c>
      <c r="R2813" s="39">
        <v>0</v>
      </c>
      <c r="S2813" s="40">
        <v>480</v>
      </c>
      <c r="T2813" s="19"/>
      <c r="U2813" s="19"/>
      <c r="V2813" s="39"/>
      <c r="W2813" s="40"/>
      <c r="X2813" s="19"/>
      <c r="Y2813" s="19"/>
      <c r="Z2813" s="39"/>
      <c r="AA2813" s="40"/>
      <c r="AB2813" s="19"/>
      <c r="AC2813" s="19"/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1650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1008</v>
      </c>
      <c r="F2814" s="30"/>
      <c r="G2814" s="31"/>
      <c r="H2814" s="22"/>
      <c r="I2814" s="22"/>
      <c r="J2814" s="41"/>
      <c r="K2814" s="42"/>
      <c r="L2814" s="22">
        <v>0</v>
      </c>
      <c r="M2814" s="22">
        <v>1008</v>
      </c>
      <c r="N2814" s="41">
        <v>0</v>
      </c>
      <c r="O2814" s="42">
        <v>0</v>
      </c>
      <c r="P2814" s="19">
        <v>0</v>
      </c>
      <c r="Q2814" s="19">
        <v>0</v>
      </c>
      <c r="R2814" s="41">
        <v>0</v>
      </c>
      <c r="S2814" s="42">
        <v>0</v>
      </c>
      <c r="T2814" s="22"/>
      <c r="U2814" s="22"/>
      <c r="V2814" s="41"/>
      <c r="W2814" s="42"/>
      <c r="X2814" s="22"/>
      <c r="Y2814" s="22"/>
      <c r="Z2814" s="41"/>
      <c r="AA2814" s="42"/>
      <c r="AB2814" s="22"/>
      <c r="AC2814" s="22"/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1650</v>
      </c>
      <c r="B2815" s="37" t="s">
        <v>905</v>
      </c>
      <c r="C2815" s="38" t="s">
        <v>906</v>
      </c>
      <c r="D2815" s="24">
        <f t="shared" si="86"/>
        <v>1854.17</v>
      </c>
      <c r="E2815" s="32">
        <f t="shared" si="87"/>
        <v>0</v>
      </c>
      <c r="F2815" s="28"/>
      <c r="G2815" s="29"/>
      <c r="H2815" s="19"/>
      <c r="I2815" s="19"/>
      <c r="J2815" s="39"/>
      <c r="K2815" s="40"/>
      <c r="L2815" s="19"/>
      <c r="M2815" s="19"/>
      <c r="N2815" s="39"/>
      <c r="O2815" s="40"/>
      <c r="P2815" s="22">
        <v>1854.17</v>
      </c>
      <c r="Q2815" s="22">
        <v>0</v>
      </c>
      <c r="R2815" s="39">
        <v>0</v>
      </c>
      <c r="S2815" s="40">
        <v>0</v>
      </c>
      <c r="T2815" s="19"/>
      <c r="U2815" s="19"/>
      <c r="V2815" s="39"/>
      <c r="W2815" s="40"/>
      <c r="X2815" s="19"/>
      <c r="Y2815" s="19"/>
      <c r="Z2815" s="39"/>
      <c r="AA2815" s="40"/>
      <c r="AB2815" s="19"/>
      <c r="AC2815" s="19"/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1650</v>
      </c>
      <c r="B2816" s="37" t="s">
        <v>907</v>
      </c>
      <c r="C2816" s="38" t="s">
        <v>908</v>
      </c>
      <c r="D2816" s="24">
        <f t="shared" si="86"/>
        <v>0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/>
      <c r="O2816" s="42"/>
      <c r="P2816" s="19"/>
      <c r="Q2816" s="19"/>
      <c r="R2816" s="41"/>
      <c r="S2816" s="42"/>
      <c r="T2816" s="22"/>
      <c r="U2816" s="22"/>
      <c r="V2816" s="41"/>
      <c r="W2816" s="42"/>
      <c r="X2816" s="22"/>
      <c r="Y2816" s="22"/>
      <c r="Z2816" s="41"/>
      <c r="AA2816" s="42"/>
      <c r="AB2816" s="22"/>
      <c r="AC2816" s="22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1650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1650</v>
      </c>
      <c r="B2818" s="37" t="s">
        <v>911</v>
      </c>
      <c r="C2818" s="38" t="s">
        <v>912</v>
      </c>
      <c r="D2818" s="24">
        <f t="shared" si="86"/>
        <v>480</v>
      </c>
      <c r="E2818" s="32">
        <f t="shared" si="87"/>
        <v>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>
        <v>480</v>
      </c>
      <c r="S2818" s="42">
        <v>0</v>
      </c>
      <c r="T2818" s="22"/>
      <c r="U2818" s="22"/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1650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1650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1650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1650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1650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1650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0</v>
      </c>
      <c r="F2824" s="28"/>
      <c r="G2824" s="29"/>
      <c r="H2824" s="19"/>
      <c r="I2824" s="19"/>
      <c r="J2824" s="39"/>
      <c r="K2824" s="40"/>
      <c r="L2824" s="19"/>
      <c r="M2824" s="19"/>
      <c r="N2824" s="39"/>
      <c r="O2824" s="40"/>
      <c r="P2824" s="22"/>
      <c r="Q2824" s="22"/>
      <c r="R2824" s="39"/>
      <c r="S2824" s="40"/>
      <c r="T2824" s="19"/>
      <c r="U2824" s="19"/>
      <c r="V2824" s="39"/>
      <c r="W2824" s="40"/>
      <c r="X2824" s="19"/>
      <c r="Y2824" s="19"/>
      <c r="Z2824" s="39"/>
      <c r="AA2824" s="40"/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1650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1650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14360.61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>
        <v>0</v>
      </c>
      <c r="S2826" s="42">
        <v>14360.61</v>
      </c>
      <c r="T2826" s="22"/>
      <c r="U2826" s="22"/>
      <c r="V2826" s="41"/>
      <c r="W2826" s="42"/>
      <c r="X2826" s="22"/>
      <c r="Y2826" s="22"/>
      <c r="Z2826" s="41"/>
      <c r="AA2826" s="42"/>
      <c r="AB2826" s="22"/>
      <c r="AC2826" s="22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1650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1650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0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/>
      <c r="W2828" s="42"/>
      <c r="X2828" s="22"/>
      <c r="Y2828" s="22"/>
      <c r="Z2828" s="41"/>
      <c r="AA2828" s="42"/>
      <c r="AB2828" s="22"/>
      <c r="AC2828" s="22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1650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1890</v>
      </c>
      <c r="F2829" s="30"/>
      <c r="G2829" s="31"/>
      <c r="H2829" s="22"/>
      <c r="I2829" s="22"/>
      <c r="J2829" s="41">
        <v>0</v>
      </c>
      <c r="K2829" s="42">
        <v>1120</v>
      </c>
      <c r="L2829" s="22">
        <v>0</v>
      </c>
      <c r="M2829" s="22">
        <v>0</v>
      </c>
      <c r="N2829" s="41">
        <v>0</v>
      </c>
      <c r="O2829" s="42">
        <v>0</v>
      </c>
      <c r="P2829" s="22">
        <v>0</v>
      </c>
      <c r="Q2829" s="22">
        <v>770</v>
      </c>
      <c r="R2829" s="41">
        <v>0</v>
      </c>
      <c r="S2829" s="42">
        <v>0</v>
      </c>
      <c r="T2829" s="22"/>
      <c r="U2829" s="22"/>
      <c r="V2829" s="41"/>
      <c r="W2829" s="42"/>
      <c r="X2829" s="22"/>
      <c r="Y2829" s="22"/>
      <c r="Z2829" s="41"/>
      <c r="AA2829" s="42"/>
      <c r="AB2829" s="22"/>
      <c r="AC2829" s="22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1650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1650</v>
      </c>
      <c r="B2831" s="37" t="s">
        <v>937</v>
      </c>
      <c r="C2831" s="38" t="s">
        <v>938</v>
      </c>
      <c r="D2831" s="24">
        <f t="shared" si="88"/>
        <v>1120</v>
      </c>
      <c r="E2831" s="32">
        <f t="shared" si="89"/>
        <v>1120</v>
      </c>
      <c r="F2831" s="30"/>
      <c r="G2831" s="31"/>
      <c r="H2831" s="22"/>
      <c r="I2831" s="22"/>
      <c r="J2831" s="41">
        <v>1120</v>
      </c>
      <c r="K2831" s="42">
        <v>0</v>
      </c>
      <c r="L2831" s="22">
        <v>0</v>
      </c>
      <c r="M2831" s="22">
        <v>0</v>
      </c>
      <c r="N2831" s="41">
        <v>0</v>
      </c>
      <c r="O2831" s="42">
        <v>0</v>
      </c>
      <c r="P2831" s="22">
        <v>0</v>
      </c>
      <c r="Q2831" s="22">
        <v>1120</v>
      </c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1650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1650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240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>
        <v>0</v>
      </c>
      <c r="S2833" s="40">
        <v>240</v>
      </c>
      <c r="T2833" s="19"/>
      <c r="U2833" s="19"/>
      <c r="V2833" s="39"/>
      <c r="W2833" s="40"/>
      <c r="X2833" s="19"/>
      <c r="Y2833" s="19"/>
      <c r="Z2833" s="39"/>
      <c r="AA2833" s="40"/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1650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6077.92</v>
      </c>
      <c r="F2834" s="28">
        <v>0</v>
      </c>
      <c r="G2834" s="29">
        <v>6077.92</v>
      </c>
      <c r="H2834" s="19">
        <v>0</v>
      </c>
      <c r="I2834" s="19">
        <v>0</v>
      </c>
      <c r="J2834" s="39">
        <v>0</v>
      </c>
      <c r="K2834" s="40">
        <v>0</v>
      </c>
      <c r="L2834" s="19">
        <v>0</v>
      </c>
      <c r="M2834" s="19">
        <v>0</v>
      </c>
      <c r="N2834" s="39">
        <v>0</v>
      </c>
      <c r="O2834" s="40">
        <v>0</v>
      </c>
      <c r="P2834" s="19">
        <v>0</v>
      </c>
      <c r="Q2834" s="19">
        <v>0</v>
      </c>
      <c r="R2834" s="39">
        <v>0</v>
      </c>
      <c r="S2834" s="40">
        <v>0</v>
      </c>
      <c r="T2834" s="19"/>
      <c r="U2834" s="19"/>
      <c r="V2834" s="39"/>
      <c r="W2834" s="40"/>
      <c r="X2834" s="19"/>
      <c r="Y2834" s="19"/>
      <c r="Z2834" s="39"/>
      <c r="AA2834" s="40"/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1650</v>
      </c>
      <c r="B2835" s="37" t="s">
        <v>945</v>
      </c>
      <c r="C2835" s="38" t="s">
        <v>946</v>
      </c>
      <c r="D2835" s="24">
        <f t="shared" si="88"/>
        <v>2130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>
        <v>1890</v>
      </c>
      <c r="Q2835" s="19">
        <v>0</v>
      </c>
      <c r="R2835" s="39">
        <v>240</v>
      </c>
      <c r="S2835" s="40">
        <v>0</v>
      </c>
      <c r="T2835" s="19"/>
      <c r="U2835" s="19"/>
      <c r="V2835" s="39"/>
      <c r="W2835" s="40"/>
      <c r="X2835" s="19"/>
      <c r="Y2835" s="19"/>
      <c r="Z2835" s="39"/>
      <c r="AA2835" s="40"/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1650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0</v>
      </c>
      <c r="F2836" s="28"/>
      <c r="G2836" s="29"/>
      <c r="H2836" s="19"/>
      <c r="I2836" s="19"/>
      <c r="J2836" s="39"/>
      <c r="K2836" s="40"/>
      <c r="L2836" s="19"/>
      <c r="M2836" s="19"/>
      <c r="N2836" s="39"/>
      <c r="O2836" s="40"/>
      <c r="P2836" s="19"/>
      <c r="Q2836" s="19"/>
      <c r="R2836" s="39"/>
      <c r="S2836" s="40"/>
      <c r="T2836" s="19"/>
      <c r="U2836" s="19"/>
      <c r="V2836" s="39"/>
      <c r="W2836" s="40"/>
      <c r="X2836" s="19"/>
      <c r="Y2836" s="19"/>
      <c r="Z2836" s="39"/>
      <c r="AA2836" s="40"/>
      <c r="AB2836" s="19"/>
      <c r="AC2836" s="19"/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1650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1650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1650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300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>
        <v>0</v>
      </c>
      <c r="S2839" s="42">
        <v>300</v>
      </c>
      <c r="T2839" s="22"/>
      <c r="U2839" s="22"/>
      <c r="V2839" s="41"/>
      <c r="W2839" s="42"/>
      <c r="X2839" s="22"/>
      <c r="Y2839" s="22"/>
      <c r="Z2839" s="41"/>
      <c r="AA2839" s="42"/>
      <c r="AB2839" s="22"/>
      <c r="AC2839" s="22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1650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/>
      <c r="U2840" s="22"/>
      <c r="V2840" s="41"/>
      <c r="W2840" s="42"/>
      <c r="X2840" s="22"/>
      <c r="Y2840" s="22"/>
      <c r="Z2840" s="41"/>
      <c r="AA2840" s="42"/>
      <c r="AB2840" s="22"/>
      <c r="AC2840" s="22"/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1650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1650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1650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1650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26505.14</v>
      </c>
      <c r="F2844" s="28">
        <v>0</v>
      </c>
      <c r="G2844" s="29">
        <v>8855.14</v>
      </c>
      <c r="H2844" s="19">
        <v>0</v>
      </c>
      <c r="I2844" s="19">
        <v>0</v>
      </c>
      <c r="J2844" s="39">
        <v>0</v>
      </c>
      <c r="K2844" s="40">
        <v>0</v>
      </c>
      <c r="L2844" s="19">
        <v>0</v>
      </c>
      <c r="M2844" s="19">
        <v>0</v>
      </c>
      <c r="N2844" s="39">
        <v>0</v>
      </c>
      <c r="O2844" s="40">
        <v>0</v>
      </c>
      <c r="P2844" s="22">
        <v>0</v>
      </c>
      <c r="Q2844" s="22">
        <v>0</v>
      </c>
      <c r="R2844" s="39">
        <v>0</v>
      </c>
      <c r="S2844" s="40">
        <v>17650</v>
      </c>
      <c r="T2844" s="19"/>
      <c r="U2844" s="19"/>
      <c r="V2844" s="39"/>
      <c r="W2844" s="40"/>
      <c r="X2844" s="19"/>
      <c r="Y2844" s="19"/>
      <c r="Z2844" s="39"/>
      <c r="AA2844" s="40"/>
      <c r="AB2844" s="19"/>
      <c r="AC2844" s="19"/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1650</v>
      </c>
      <c r="B2845" s="37" t="s">
        <v>965</v>
      </c>
      <c r="C2845" s="38" t="s">
        <v>966</v>
      </c>
      <c r="D2845" s="24">
        <f t="shared" si="88"/>
        <v>0</v>
      </c>
      <c r="E2845" s="32">
        <f t="shared" si="89"/>
        <v>11633.23</v>
      </c>
      <c r="F2845" s="28"/>
      <c r="G2845" s="29"/>
      <c r="H2845" s="19">
        <v>0</v>
      </c>
      <c r="I2845" s="19">
        <v>11633.23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0</v>
      </c>
      <c r="P2845" s="19">
        <v>0</v>
      </c>
      <c r="Q2845" s="19">
        <v>0</v>
      </c>
      <c r="R2845" s="39">
        <v>0</v>
      </c>
      <c r="S2845" s="40">
        <v>0</v>
      </c>
      <c r="T2845" s="19"/>
      <c r="U2845" s="19"/>
      <c r="V2845" s="39"/>
      <c r="W2845" s="40"/>
      <c r="X2845" s="19"/>
      <c r="Y2845" s="19"/>
      <c r="Z2845" s="39"/>
      <c r="AA2845" s="40"/>
      <c r="AB2845" s="19"/>
      <c r="AC2845" s="19"/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1650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1650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82232.149999999994</v>
      </c>
      <c r="F2847" s="30"/>
      <c r="G2847" s="31"/>
      <c r="H2847" s="22"/>
      <c r="I2847" s="22"/>
      <c r="J2847" s="41">
        <v>0</v>
      </c>
      <c r="K2847" s="42">
        <v>19135.080000000002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63097.07</v>
      </c>
      <c r="R2847" s="41">
        <v>0</v>
      </c>
      <c r="S2847" s="42">
        <v>0</v>
      </c>
      <c r="T2847" s="22"/>
      <c r="U2847" s="22"/>
      <c r="V2847" s="41"/>
      <c r="W2847" s="42"/>
      <c r="X2847" s="22"/>
      <c r="Y2847" s="22"/>
      <c r="Z2847" s="41"/>
      <c r="AA2847" s="42"/>
      <c r="AB2847" s="22"/>
      <c r="AC2847" s="22"/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1650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1650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1650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1650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31238401.610000003</v>
      </c>
      <c r="F2851" s="28">
        <v>0</v>
      </c>
      <c r="G2851" s="29">
        <v>4334280</v>
      </c>
      <c r="H2851" s="19">
        <v>0</v>
      </c>
      <c r="I2851" s="19">
        <v>4574870</v>
      </c>
      <c r="J2851" s="39">
        <v>0</v>
      </c>
      <c r="K2851" s="40">
        <v>4465855</v>
      </c>
      <c r="L2851" s="19">
        <v>0</v>
      </c>
      <c r="M2851" s="19">
        <v>4459368.87</v>
      </c>
      <c r="N2851" s="39">
        <v>0</v>
      </c>
      <c r="O2851" s="40">
        <v>4463318.87</v>
      </c>
      <c r="P2851" s="22">
        <v>0</v>
      </c>
      <c r="Q2851" s="22">
        <v>4484478.87</v>
      </c>
      <c r="R2851" s="39">
        <v>0</v>
      </c>
      <c r="S2851" s="40">
        <v>4456230</v>
      </c>
      <c r="T2851" s="19"/>
      <c r="U2851" s="19"/>
      <c r="V2851" s="39"/>
      <c r="W2851" s="40"/>
      <c r="X2851" s="19"/>
      <c r="Y2851" s="19"/>
      <c r="Z2851" s="39"/>
      <c r="AA2851" s="40"/>
      <c r="AB2851" s="19"/>
      <c r="AC2851" s="19"/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1650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1650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6203.2199999999993</v>
      </c>
      <c r="F2853" s="28"/>
      <c r="G2853" s="29"/>
      <c r="H2853" s="19">
        <v>0</v>
      </c>
      <c r="I2853" s="19">
        <v>2067.7399999999998</v>
      </c>
      <c r="J2853" s="39">
        <v>0</v>
      </c>
      <c r="K2853" s="40">
        <v>1033.8699999999999</v>
      </c>
      <c r="L2853" s="19">
        <v>0</v>
      </c>
      <c r="M2853" s="19">
        <v>1033.8699999999999</v>
      </c>
      <c r="N2853" s="39">
        <v>0</v>
      </c>
      <c r="O2853" s="40">
        <v>1033.8699999999999</v>
      </c>
      <c r="P2853" s="22">
        <v>0</v>
      </c>
      <c r="Q2853" s="22">
        <v>1033.8699999999999</v>
      </c>
      <c r="R2853" s="39">
        <v>0</v>
      </c>
      <c r="S2853" s="40">
        <v>0</v>
      </c>
      <c r="T2853" s="19"/>
      <c r="U2853" s="19"/>
      <c r="V2853" s="39"/>
      <c r="W2853" s="40"/>
      <c r="X2853" s="19"/>
      <c r="Y2853" s="19"/>
      <c r="Z2853" s="39"/>
      <c r="AA2853" s="40"/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1650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1650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1650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1281449.6000000001</v>
      </c>
      <c r="F2856" s="28">
        <v>0</v>
      </c>
      <c r="G2856" s="29">
        <v>81083.8</v>
      </c>
      <c r="H2856" s="19">
        <v>0</v>
      </c>
      <c r="I2856" s="19">
        <v>204220.79999999999</v>
      </c>
      <c r="J2856" s="39">
        <v>0</v>
      </c>
      <c r="K2856" s="40">
        <v>199179.8</v>
      </c>
      <c r="L2856" s="19">
        <v>0</v>
      </c>
      <c r="M2856" s="19">
        <v>198803.8</v>
      </c>
      <c r="N2856" s="39">
        <v>0</v>
      </c>
      <c r="O2856" s="40">
        <v>199001.3</v>
      </c>
      <c r="P2856" s="22">
        <v>0</v>
      </c>
      <c r="Q2856" s="22">
        <v>200059.3</v>
      </c>
      <c r="R2856" s="39">
        <v>0</v>
      </c>
      <c r="S2856" s="40">
        <v>199100.79999999999</v>
      </c>
      <c r="T2856" s="19"/>
      <c r="U2856" s="19"/>
      <c r="V2856" s="39"/>
      <c r="W2856" s="40"/>
      <c r="X2856" s="19"/>
      <c r="Y2856" s="19"/>
      <c r="Z2856" s="39"/>
      <c r="AA2856" s="40"/>
      <c r="AB2856" s="19"/>
      <c r="AC2856" s="19"/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1650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1650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1650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1650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1650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1650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1650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1650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1650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0</v>
      </c>
      <c r="F2865" s="30"/>
      <c r="G2865" s="31"/>
      <c r="H2865" s="22"/>
      <c r="I2865" s="22"/>
      <c r="J2865" s="41"/>
      <c r="K2865" s="42"/>
      <c r="L2865" s="22"/>
      <c r="M2865" s="22"/>
      <c r="N2865" s="41"/>
      <c r="O2865" s="42"/>
      <c r="P2865" s="22"/>
      <c r="Q2865" s="22"/>
      <c r="R2865" s="41"/>
      <c r="S2865" s="42"/>
      <c r="T2865" s="22"/>
      <c r="U2865" s="22"/>
      <c r="V2865" s="41"/>
      <c r="W2865" s="42"/>
      <c r="X2865" s="22"/>
      <c r="Y2865" s="22"/>
      <c r="Z2865" s="41"/>
      <c r="AA2865" s="42"/>
      <c r="AB2865" s="22"/>
      <c r="AC2865" s="22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1650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1650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1650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86830</v>
      </c>
      <c r="F2868" s="30">
        <v>0</v>
      </c>
      <c r="G2868" s="31">
        <v>13300</v>
      </c>
      <c r="H2868" s="22">
        <v>0</v>
      </c>
      <c r="I2868" s="22">
        <v>14560</v>
      </c>
      <c r="J2868" s="41">
        <v>0</v>
      </c>
      <c r="K2868" s="42">
        <v>12850</v>
      </c>
      <c r="L2868" s="22">
        <v>0</v>
      </c>
      <c r="M2868" s="22">
        <v>10100</v>
      </c>
      <c r="N2868" s="41">
        <v>0</v>
      </c>
      <c r="O2868" s="42">
        <v>14750</v>
      </c>
      <c r="P2868" s="22">
        <v>0</v>
      </c>
      <c r="Q2868" s="22">
        <v>13500</v>
      </c>
      <c r="R2868" s="41">
        <v>0</v>
      </c>
      <c r="S2868" s="42">
        <v>7770</v>
      </c>
      <c r="T2868" s="22"/>
      <c r="U2868" s="22"/>
      <c r="V2868" s="41"/>
      <c r="W2868" s="42"/>
      <c r="X2868" s="22"/>
      <c r="Y2868" s="22"/>
      <c r="Z2868" s="41"/>
      <c r="AA2868" s="42"/>
      <c r="AB2868" s="22"/>
      <c r="AC2868" s="22"/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1650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1650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1650</v>
      </c>
      <c r="B2871" s="37" t="s">
        <v>1015</v>
      </c>
      <c r="C2871" s="38" t="s">
        <v>1016</v>
      </c>
      <c r="D2871" s="24">
        <f t="shared" si="88"/>
        <v>12950</v>
      </c>
      <c r="E2871" s="32">
        <f t="shared" si="89"/>
        <v>120989.18</v>
      </c>
      <c r="F2871" s="28">
        <v>0</v>
      </c>
      <c r="G2871" s="29">
        <v>46700.14</v>
      </c>
      <c r="H2871" s="19">
        <v>0</v>
      </c>
      <c r="I2871" s="19">
        <v>15350</v>
      </c>
      <c r="J2871" s="39">
        <v>12950</v>
      </c>
      <c r="K2871" s="40">
        <v>1500</v>
      </c>
      <c r="L2871" s="19">
        <v>0</v>
      </c>
      <c r="M2871" s="19">
        <v>25965</v>
      </c>
      <c r="N2871" s="39">
        <v>0</v>
      </c>
      <c r="O2871" s="40">
        <v>1800</v>
      </c>
      <c r="P2871" s="22">
        <v>0</v>
      </c>
      <c r="Q2871" s="22">
        <v>2700</v>
      </c>
      <c r="R2871" s="39">
        <v>0</v>
      </c>
      <c r="S2871" s="40">
        <v>26974.04</v>
      </c>
      <c r="T2871" s="19"/>
      <c r="U2871" s="19"/>
      <c r="V2871" s="39"/>
      <c r="W2871" s="40"/>
      <c r="X2871" s="19"/>
      <c r="Y2871" s="19"/>
      <c r="Z2871" s="39"/>
      <c r="AA2871" s="40"/>
      <c r="AB2871" s="19"/>
      <c r="AC2871" s="19"/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1650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300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>
        <v>0</v>
      </c>
      <c r="S2872" s="42">
        <v>300</v>
      </c>
      <c r="T2872" s="22"/>
      <c r="U2872" s="22"/>
      <c r="V2872" s="41"/>
      <c r="W2872" s="42"/>
      <c r="X2872" s="22"/>
      <c r="Y2872" s="22"/>
      <c r="Z2872" s="41"/>
      <c r="AA2872" s="42"/>
      <c r="AB2872" s="22"/>
      <c r="AC2872" s="22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1650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1650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1650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0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/>
      <c r="U2875" s="22"/>
      <c r="V2875" s="41"/>
      <c r="W2875" s="42"/>
      <c r="X2875" s="22"/>
      <c r="Y2875" s="22"/>
      <c r="Z2875" s="41"/>
      <c r="AA2875" s="42"/>
      <c r="AB2875" s="22"/>
      <c r="AC2875" s="22"/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1650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/>
      <c r="Q2876" s="22"/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1650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1650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1735450</v>
      </c>
      <c r="F2878" s="28">
        <v>0</v>
      </c>
      <c r="G2878" s="29">
        <v>2250</v>
      </c>
      <c r="H2878" s="19">
        <v>0</v>
      </c>
      <c r="I2878" s="19">
        <v>2250</v>
      </c>
      <c r="J2878" s="39">
        <v>0</v>
      </c>
      <c r="K2878" s="40">
        <v>2250</v>
      </c>
      <c r="L2878" s="19">
        <v>0</v>
      </c>
      <c r="M2878" s="19">
        <v>760450</v>
      </c>
      <c r="N2878" s="39">
        <v>0</v>
      </c>
      <c r="O2878" s="40">
        <v>722250</v>
      </c>
      <c r="P2878" s="22">
        <v>0</v>
      </c>
      <c r="Q2878" s="22">
        <v>2250</v>
      </c>
      <c r="R2878" s="39">
        <v>0</v>
      </c>
      <c r="S2878" s="40">
        <v>243750</v>
      </c>
      <c r="T2878" s="19"/>
      <c r="U2878" s="19"/>
      <c r="V2878" s="39"/>
      <c r="W2878" s="40"/>
      <c r="X2878" s="19"/>
      <c r="Y2878" s="19"/>
      <c r="Z2878" s="39"/>
      <c r="AA2878" s="40"/>
      <c r="AB2878" s="19"/>
      <c r="AC2878" s="19"/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1650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0</v>
      </c>
      <c r="F2879" s="30"/>
      <c r="G2879" s="31"/>
      <c r="H2879" s="22"/>
      <c r="I2879" s="22"/>
      <c r="J2879" s="41"/>
      <c r="K2879" s="42"/>
      <c r="L2879" s="22"/>
      <c r="M2879" s="22"/>
      <c r="N2879" s="41"/>
      <c r="O2879" s="42"/>
      <c r="P2879" s="19"/>
      <c r="Q2879" s="19"/>
      <c r="R2879" s="41"/>
      <c r="S2879" s="42"/>
      <c r="T2879" s="22"/>
      <c r="U2879" s="22"/>
      <c r="V2879" s="41"/>
      <c r="W2879" s="42"/>
      <c r="X2879" s="22"/>
      <c r="Y2879" s="22"/>
      <c r="Z2879" s="41"/>
      <c r="AA2879" s="42"/>
      <c r="AB2879" s="22"/>
      <c r="AC2879" s="22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1650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0</v>
      </c>
      <c r="F2880" s="30"/>
      <c r="G2880" s="31"/>
      <c r="H2880" s="22"/>
      <c r="I2880" s="22"/>
      <c r="J2880" s="41"/>
      <c r="K2880" s="42"/>
      <c r="L2880" s="22"/>
      <c r="M2880" s="22"/>
      <c r="N2880" s="41"/>
      <c r="O2880" s="42"/>
      <c r="P2880" s="22"/>
      <c r="Q2880" s="22"/>
      <c r="R2880" s="41"/>
      <c r="S2880" s="42"/>
      <c r="T2880" s="22"/>
      <c r="U2880" s="22"/>
      <c r="V2880" s="41"/>
      <c r="W2880" s="42"/>
      <c r="X2880" s="22"/>
      <c r="Y2880" s="22"/>
      <c r="Z2880" s="41"/>
      <c r="AA2880" s="42"/>
      <c r="AB2880" s="22"/>
      <c r="AC2880" s="22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1650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111630</v>
      </c>
      <c r="F2881" s="28"/>
      <c r="G2881" s="29"/>
      <c r="H2881" s="19">
        <v>0</v>
      </c>
      <c r="I2881" s="19">
        <v>71630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>
        <v>0</v>
      </c>
      <c r="S2881" s="40">
        <v>40000</v>
      </c>
      <c r="T2881" s="19"/>
      <c r="U2881" s="19"/>
      <c r="V2881" s="39"/>
      <c r="W2881" s="40"/>
      <c r="X2881" s="19"/>
      <c r="Y2881" s="19"/>
      <c r="Z2881" s="39"/>
      <c r="AA2881" s="40"/>
      <c r="AB2881" s="19"/>
      <c r="AC2881" s="19"/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1650</v>
      </c>
      <c r="B2882" s="37" t="s">
        <v>1037</v>
      </c>
      <c r="C2882" s="38" t="s">
        <v>1038</v>
      </c>
      <c r="D2882" s="24">
        <f t="shared" si="88"/>
        <v>0</v>
      </c>
      <c r="E2882" s="32">
        <f t="shared" si="89"/>
        <v>420660</v>
      </c>
      <c r="F2882" s="28">
        <v>0</v>
      </c>
      <c r="G2882" s="29">
        <v>70200</v>
      </c>
      <c r="H2882" s="19">
        <v>0</v>
      </c>
      <c r="I2882" s="19">
        <v>76710</v>
      </c>
      <c r="J2882" s="39">
        <v>0</v>
      </c>
      <c r="K2882" s="40">
        <v>53460</v>
      </c>
      <c r="L2882" s="19">
        <v>0</v>
      </c>
      <c r="M2882" s="19">
        <v>79290</v>
      </c>
      <c r="N2882" s="39">
        <v>0</v>
      </c>
      <c r="O2882" s="40">
        <v>56190</v>
      </c>
      <c r="P2882" s="19">
        <v>0</v>
      </c>
      <c r="Q2882" s="19">
        <v>57750</v>
      </c>
      <c r="R2882" s="39">
        <v>0</v>
      </c>
      <c r="S2882" s="40">
        <v>27060</v>
      </c>
      <c r="T2882" s="19"/>
      <c r="U2882" s="19"/>
      <c r="V2882" s="39"/>
      <c r="W2882" s="40"/>
      <c r="X2882" s="19"/>
      <c r="Y2882" s="19"/>
      <c r="Z2882" s="39"/>
      <c r="AA2882" s="40"/>
      <c r="AB2882" s="19"/>
      <c r="AC2882" s="19"/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1650</v>
      </c>
      <c r="B2883" s="37" t="s">
        <v>1039</v>
      </c>
      <c r="C2883" s="38" t="s">
        <v>1040</v>
      </c>
      <c r="D2883" s="24">
        <f t="shared" si="88"/>
        <v>26281201.610000003</v>
      </c>
      <c r="E2883" s="32">
        <f t="shared" si="89"/>
        <v>0</v>
      </c>
      <c r="F2883" s="28">
        <v>3634540</v>
      </c>
      <c r="G2883" s="29">
        <v>0</v>
      </c>
      <c r="H2883" s="19">
        <v>3889570</v>
      </c>
      <c r="I2883" s="19">
        <v>0</v>
      </c>
      <c r="J2883" s="39">
        <v>3750060</v>
      </c>
      <c r="K2883" s="40">
        <v>0</v>
      </c>
      <c r="L2883" s="19">
        <v>3743573.87</v>
      </c>
      <c r="M2883" s="19">
        <v>0</v>
      </c>
      <c r="N2883" s="39">
        <v>3809413.87</v>
      </c>
      <c r="O2883" s="40">
        <v>0</v>
      </c>
      <c r="P2883" s="19">
        <v>3813773.87</v>
      </c>
      <c r="Q2883" s="19">
        <v>0</v>
      </c>
      <c r="R2883" s="39">
        <v>3640270</v>
      </c>
      <c r="S2883" s="40">
        <v>0</v>
      </c>
      <c r="T2883" s="19"/>
      <c r="U2883" s="19"/>
      <c r="V2883" s="39"/>
      <c r="W2883" s="40"/>
      <c r="X2883" s="19"/>
      <c r="Y2883" s="19"/>
      <c r="Z2883" s="39"/>
      <c r="AA2883" s="40"/>
      <c r="AB2883" s="19"/>
      <c r="AC2883" s="19"/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1650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1538780</v>
      </c>
      <c r="E2884" s="32">
        <f t="shared" ref="E2884:E2947" si="91">G2884+I2884+K2884+M2884+O2884+Q2884+S2884+U2884+W2884+Y2884+AA2884+AC2884</f>
        <v>0</v>
      </c>
      <c r="F2884" s="28">
        <v>238290</v>
      </c>
      <c r="G2884" s="29">
        <v>0</v>
      </c>
      <c r="H2884" s="19">
        <v>206760</v>
      </c>
      <c r="I2884" s="19">
        <v>0</v>
      </c>
      <c r="J2884" s="39">
        <v>245800</v>
      </c>
      <c r="K2884" s="40">
        <v>0</v>
      </c>
      <c r="L2884" s="19">
        <v>245800</v>
      </c>
      <c r="M2884" s="19">
        <v>0</v>
      </c>
      <c r="N2884" s="39">
        <v>200710</v>
      </c>
      <c r="O2884" s="40">
        <v>0</v>
      </c>
      <c r="P2884" s="19">
        <v>200710</v>
      </c>
      <c r="Q2884" s="19">
        <v>0</v>
      </c>
      <c r="R2884" s="39">
        <v>200710</v>
      </c>
      <c r="S2884" s="40">
        <v>0</v>
      </c>
      <c r="T2884" s="19"/>
      <c r="U2884" s="19"/>
      <c r="V2884" s="39"/>
      <c r="W2884" s="40"/>
      <c r="X2884" s="19"/>
      <c r="Y2884" s="19"/>
      <c r="Z2884" s="39"/>
      <c r="AA2884" s="40"/>
      <c r="AB2884" s="19"/>
      <c r="AC2884" s="19"/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1650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1650</v>
      </c>
      <c r="B2886" s="37" t="s">
        <v>1045</v>
      </c>
      <c r="C2886" s="38" t="s">
        <v>1046</v>
      </c>
      <c r="D2886" s="24">
        <f t="shared" si="90"/>
        <v>1219400</v>
      </c>
      <c r="E2886" s="32">
        <f t="shared" si="91"/>
        <v>0</v>
      </c>
      <c r="F2886" s="28">
        <v>153300</v>
      </c>
      <c r="G2886" s="29">
        <v>0</v>
      </c>
      <c r="H2886" s="19">
        <v>153300</v>
      </c>
      <c r="I2886" s="19">
        <v>0</v>
      </c>
      <c r="J2886" s="39">
        <v>153300</v>
      </c>
      <c r="K2886" s="40">
        <v>0</v>
      </c>
      <c r="L2886" s="19">
        <v>153300</v>
      </c>
      <c r="M2886" s="19">
        <v>0</v>
      </c>
      <c r="N2886" s="39">
        <v>153300</v>
      </c>
      <c r="O2886" s="40">
        <v>0</v>
      </c>
      <c r="P2886" s="22">
        <v>153300</v>
      </c>
      <c r="Q2886" s="22">
        <v>0</v>
      </c>
      <c r="R2886" s="39">
        <v>299600</v>
      </c>
      <c r="S2886" s="40">
        <v>0</v>
      </c>
      <c r="T2886" s="19"/>
      <c r="U2886" s="19"/>
      <c r="V2886" s="39"/>
      <c r="W2886" s="40"/>
      <c r="X2886" s="19"/>
      <c r="Y2886" s="19"/>
      <c r="Z2886" s="39"/>
      <c r="AA2886" s="40"/>
      <c r="AB2886" s="19"/>
      <c r="AC2886" s="19"/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1650</v>
      </c>
      <c r="B2887" s="37" t="s">
        <v>1047</v>
      </c>
      <c r="C2887" s="38" t="s">
        <v>1048</v>
      </c>
      <c r="D2887" s="24">
        <f t="shared" si="90"/>
        <v>0</v>
      </c>
      <c r="E2887" s="32">
        <f t="shared" si="91"/>
        <v>0</v>
      </c>
      <c r="F2887" s="28"/>
      <c r="G2887" s="29"/>
      <c r="H2887" s="19"/>
      <c r="I2887" s="19"/>
      <c r="J2887" s="39"/>
      <c r="K2887" s="40"/>
      <c r="L2887" s="19"/>
      <c r="M2887" s="19"/>
      <c r="N2887" s="39"/>
      <c r="O2887" s="40"/>
      <c r="P2887" s="19"/>
      <c r="Q2887" s="19"/>
      <c r="R2887" s="39"/>
      <c r="S2887" s="40"/>
      <c r="T2887" s="19"/>
      <c r="U2887" s="19"/>
      <c r="V2887" s="39"/>
      <c r="W2887" s="40"/>
      <c r="X2887" s="19"/>
      <c r="Y2887" s="19"/>
      <c r="Z2887" s="39"/>
      <c r="AA2887" s="40"/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1650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/>
      <c r="AC2888" s="22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1650</v>
      </c>
      <c r="B2889" s="37" t="s">
        <v>1051</v>
      </c>
      <c r="C2889" s="38" t="s">
        <v>1052</v>
      </c>
      <c r="D2889" s="24">
        <f t="shared" si="90"/>
        <v>6203.2199999999993</v>
      </c>
      <c r="E2889" s="32">
        <f t="shared" si="91"/>
        <v>0</v>
      </c>
      <c r="F2889" s="28"/>
      <c r="G2889" s="29"/>
      <c r="H2889" s="19">
        <v>2067.7399999999998</v>
      </c>
      <c r="I2889" s="19">
        <v>0</v>
      </c>
      <c r="J2889" s="39">
        <v>1033.8699999999999</v>
      </c>
      <c r="K2889" s="40">
        <v>0</v>
      </c>
      <c r="L2889" s="19">
        <v>1033.8699999999999</v>
      </c>
      <c r="M2889" s="19">
        <v>0</v>
      </c>
      <c r="N2889" s="39">
        <v>1033.8699999999999</v>
      </c>
      <c r="O2889" s="40">
        <v>0</v>
      </c>
      <c r="P2889" s="22">
        <v>1033.8699999999999</v>
      </c>
      <c r="Q2889" s="22">
        <v>0</v>
      </c>
      <c r="R2889" s="39">
        <v>0</v>
      </c>
      <c r="S2889" s="40">
        <v>0</v>
      </c>
      <c r="T2889" s="19"/>
      <c r="U2889" s="19"/>
      <c r="V2889" s="39"/>
      <c r="W2889" s="40"/>
      <c r="X2889" s="19"/>
      <c r="Y2889" s="19"/>
      <c r="Z2889" s="39"/>
      <c r="AA2889" s="40"/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1650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1650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1650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1650</v>
      </c>
      <c r="B2893" s="37" t="s">
        <v>1059</v>
      </c>
      <c r="C2893" s="38" t="s">
        <v>1060</v>
      </c>
      <c r="D2893" s="24">
        <f t="shared" si="90"/>
        <v>695140</v>
      </c>
      <c r="E2893" s="32">
        <f t="shared" si="91"/>
        <v>0</v>
      </c>
      <c r="F2893" s="28"/>
      <c r="G2893" s="29"/>
      <c r="H2893" s="19">
        <v>99960</v>
      </c>
      <c r="I2893" s="19">
        <v>0</v>
      </c>
      <c r="J2893" s="39">
        <v>96760</v>
      </c>
      <c r="K2893" s="40">
        <v>0</v>
      </c>
      <c r="L2893" s="19">
        <v>208150</v>
      </c>
      <c r="M2893" s="19">
        <v>0</v>
      </c>
      <c r="N2893" s="39">
        <v>96760</v>
      </c>
      <c r="O2893" s="40">
        <v>0</v>
      </c>
      <c r="P2893" s="22">
        <v>96750</v>
      </c>
      <c r="Q2893" s="22">
        <v>0</v>
      </c>
      <c r="R2893" s="39">
        <v>96760</v>
      </c>
      <c r="S2893" s="40">
        <v>0</v>
      </c>
      <c r="T2893" s="19"/>
      <c r="U2893" s="19"/>
      <c r="V2893" s="39"/>
      <c r="W2893" s="40"/>
      <c r="X2893" s="19"/>
      <c r="Y2893" s="19"/>
      <c r="Z2893" s="39"/>
      <c r="AA2893" s="40"/>
      <c r="AB2893" s="19"/>
      <c r="AC2893" s="19"/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1650</v>
      </c>
      <c r="B2894" s="37" t="s">
        <v>1061</v>
      </c>
      <c r="C2894" s="38" t="s">
        <v>1062</v>
      </c>
      <c r="D2894" s="24">
        <f t="shared" si="90"/>
        <v>866280</v>
      </c>
      <c r="E2894" s="32">
        <f t="shared" si="91"/>
        <v>0</v>
      </c>
      <c r="F2894" s="28">
        <v>215560</v>
      </c>
      <c r="G2894" s="29">
        <v>0</v>
      </c>
      <c r="H2894" s="19">
        <v>130600</v>
      </c>
      <c r="I2894" s="19">
        <v>0</v>
      </c>
      <c r="J2894" s="39">
        <v>126300</v>
      </c>
      <c r="K2894" s="40">
        <v>0</v>
      </c>
      <c r="L2894" s="19">
        <v>14910</v>
      </c>
      <c r="M2894" s="19">
        <v>0</v>
      </c>
      <c r="N2894" s="39">
        <v>126300</v>
      </c>
      <c r="O2894" s="40">
        <v>0</v>
      </c>
      <c r="P2894" s="19">
        <v>126310</v>
      </c>
      <c r="Q2894" s="19">
        <v>0</v>
      </c>
      <c r="R2894" s="39">
        <v>126300</v>
      </c>
      <c r="S2894" s="40">
        <v>0</v>
      </c>
      <c r="T2894" s="19"/>
      <c r="U2894" s="19"/>
      <c r="V2894" s="39"/>
      <c r="W2894" s="40"/>
      <c r="X2894" s="19"/>
      <c r="Y2894" s="19"/>
      <c r="Z2894" s="39"/>
      <c r="AA2894" s="40"/>
      <c r="AB2894" s="19"/>
      <c r="AC2894" s="19"/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1650</v>
      </c>
      <c r="B2895" s="37" t="s">
        <v>1063</v>
      </c>
      <c r="C2895" s="38" t="s">
        <v>1064</v>
      </c>
      <c r="D2895" s="24">
        <f t="shared" si="90"/>
        <v>1151056</v>
      </c>
      <c r="E2895" s="32">
        <f t="shared" si="91"/>
        <v>9305</v>
      </c>
      <c r="F2895" s="28">
        <v>160815</v>
      </c>
      <c r="G2895" s="29">
        <v>0</v>
      </c>
      <c r="H2895" s="19">
        <v>353285</v>
      </c>
      <c r="I2895" s="19">
        <v>0</v>
      </c>
      <c r="J2895" s="39">
        <v>109467</v>
      </c>
      <c r="K2895" s="40">
        <v>7640</v>
      </c>
      <c r="L2895" s="19">
        <v>163150</v>
      </c>
      <c r="M2895" s="19">
        <v>0</v>
      </c>
      <c r="N2895" s="39">
        <v>165112</v>
      </c>
      <c r="O2895" s="40">
        <v>0</v>
      </c>
      <c r="P2895" s="19">
        <v>96963</v>
      </c>
      <c r="Q2895" s="19">
        <v>1665</v>
      </c>
      <c r="R2895" s="39">
        <v>102264</v>
      </c>
      <c r="S2895" s="40">
        <v>0</v>
      </c>
      <c r="T2895" s="19"/>
      <c r="U2895" s="19"/>
      <c r="V2895" s="39"/>
      <c r="W2895" s="40"/>
      <c r="X2895" s="19"/>
      <c r="Y2895" s="19"/>
      <c r="Z2895" s="39"/>
      <c r="AA2895" s="40"/>
      <c r="AB2895" s="19"/>
      <c r="AC2895" s="19"/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1650</v>
      </c>
      <c r="B2896" s="37" t="s">
        <v>1065</v>
      </c>
      <c r="C2896" s="38" t="s">
        <v>1066</v>
      </c>
      <c r="D2896" s="24">
        <f t="shared" si="90"/>
        <v>186725.66999999998</v>
      </c>
      <c r="E2896" s="32">
        <f t="shared" si="91"/>
        <v>0</v>
      </c>
      <c r="F2896" s="28">
        <v>18390</v>
      </c>
      <c r="G2896" s="29">
        <v>0</v>
      </c>
      <c r="H2896" s="19">
        <v>10920</v>
      </c>
      <c r="I2896" s="19">
        <v>0</v>
      </c>
      <c r="J2896" s="39">
        <v>78745.67</v>
      </c>
      <c r="K2896" s="40">
        <v>0</v>
      </c>
      <c r="L2896" s="19">
        <v>19589</v>
      </c>
      <c r="M2896" s="19">
        <v>0</v>
      </c>
      <c r="N2896" s="39">
        <v>13441</v>
      </c>
      <c r="O2896" s="40">
        <v>0</v>
      </c>
      <c r="P2896" s="19">
        <v>22820</v>
      </c>
      <c r="Q2896" s="19">
        <v>0</v>
      </c>
      <c r="R2896" s="39">
        <v>22820</v>
      </c>
      <c r="S2896" s="40">
        <v>0</v>
      </c>
      <c r="T2896" s="19"/>
      <c r="U2896" s="19"/>
      <c r="V2896" s="39"/>
      <c r="W2896" s="40"/>
      <c r="X2896" s="19"/>
      <c r="Y2896" s="19"/>
      <c r="Z2896" s="39"/>
      <c r="AA2896" s="40"/>
      <c r="AB2896" s="19"/>
      <c r="AC2896" s="19"/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1650</v>
      </c>
      <c r="B2897" s="37" t="s">
        <v>1067</v>
      </c>
      <c r="C2897" s="38" t="s">
        <v>1068</v>
      </c>
      <c r="D2897" s="24">
        <f t="shared" si="90"/>
        <v>6049057.4199999999</v>
      </c>
      <c r="E2897" s="32">
        <f t="shared" si="91"/>
        <v>737</v>
      </c>
      <c r="F2897" s="28">
        <v>721044</v>
      </c>
      <c r="G2897" s="29">
        <v>0</v>
      </c>
      <c r="H2897" s="19">
        <v>808040</v>
      </c>
      <c r="I2897" s="19">
        <v>0</v>
      </c>
      <c r="J2897" s="39">
        <v>928040</v>
      </c>
      <c r="K2897" s="40">
        <v>0</v>
      </c>
      <c r="L2897" s="19">
        <v>783308</v>
      </c>
      <c r="M2897" s="19">
        <v>0</v>
      </c>
      <c r="N2897" s="39">
        <v>873244</v>
      </c>
      <c r="O2897" s="40">
        <v>0</v>
      </c>
      <c r="P2897" s="19">
        <v>946467.42</v>
      </c>
      <c r="Q2897" s="19">
        <v>737</v>
      </c>
      <c r="R2897" s="39">
        <v>988914</v>
      </c>
      <c r="S2897" s="40">
        <v>0</v>
      </c>
      <c r="T2897" s="19"/>
      <c r="U2897" s="19"/>
      <c r="V2897" s="39"/>
      <c r="W2897" s="40"/>
      <c r="X2897" s="19"/>
      <c r="Y2897" s="19"/>
      <c r="Z2897" s="39"/>
      <c r="AA2897" s="40"/>
      <c r="AB2897" s="19"/>
      <c r="AC2897" s="19"/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1650</v>
      </c>
      <c r="B2898" s="37" t="s">
        <v>1069</v>
      </c>
      <c r="C2898" s="38" t="s">
        <v>1070</v>
      </c>
      <c r="D2898" s="24">
        <f t="shared" si="90"/>
        <v>2301413.62</v>
      </c>
      <c r="E2898" s="32">
        <f t="shared" si="91"/>
        <v>0</v>
      </c>
      <c r="F2898" s="28">
        <v>379920</v>
      </c>
      <c r="G2898" s="29">
        <v>0</v>
      </c>
      <c r="H2898" s="19">
        <v>307956</v>
      </c>
      <c r="I2898" s="19">
        <v>0</v>
      </c>
      <c r="J2898" s="39">
        <v>271330</v>
      </c>
      <c r="K2898" s="40">
        <v>0</v>
      </c>
      <c r="L2898" s="19">
        <v>276568</v>
      </c>
      <c r="M2898" s="19">
        <v>0</v>
      </c>
      <c r="N2898" s="39">
        <v>388257.68</v>
      </c>
      <c r="O2898" s="40">
        <v>0</v>
      </c>
      <c r="P2898" s="19">
        <v>306001.94</v>
      </c>
      <c r="Q2898" s="19">
        <v>0</v>
      </c>
      <c r="R2898" s="39">
        <v>371380</v>
      </c>
      <c r="S2898" s="40">
        <v>0</v>
      </c>
      <c r="T2898" s="19"/>
      <c r="U2898" s="19"/>
      <c r="V2898" s="39"/>
      <c r="W2898" s="40"/>
      <c r="X2898" s="19"/>
      <c r="Y2898" s="19"/>
      <c r="Z2898" s="39"/>
      <c r="AA2898" s="40"/>
      <c r="AB2898" s="19"/>
      <c r="AC2898" s="19"/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1650</v>
      </c>
      <c r="B2899" s="37" t="s">
        <v>1071</v>
      </c>
      <c r="C2899" s="38" t="s">
        <v>1072</v>
      </c>
      <c r="D2899" s="24">
        <f t="shared" si="90"/>
        <v>0</v>
      </c>
      <c r="E2899" s="32">
        <f t="shared" si="91"/>
        <v>0</v>
      </c>
      <c r="F2899" s="30"/>
      <c r="G2899" s="31"/>
      <c r="H2899" s="22"/>
      <c r="I2899" s="22"/>
      <c r="J2899" s="41"/>
      <c r="K2899" s="42"/>
      <c r="L2899" s="22"/>
      <c r="M2899" s="22"/>
      <c r="N2899" s="41"/>
      <c r="O2899" s="42"/>
      <c r="P2899" s="19"/>
      <c r="Q2899" s="19"/>
      <c r="R2899" s="41"/>
      <c r="S2899" s="42"/>
      <c r="T2899" s="22"/>
      <c r="U2899" s="22"/>
      <c r="V2899" s="41"/>
      <c r="W2899" s="42"/>
      <c r="X2899" s="22"/>
      <c r="Y2899" s="22"/>
      <c r="Z2899" s="41"/>
      <c r="AA2899" s="42"/>
      <c r="AB2899" s="22"/>
      <c r="AC2899" s="22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1650</v>
      </c>
      <c r="B2900" s="37" t="s">
        <v>1073</v>
      </c>
      <c r="C2900" s="38" t="s">
        <v>1074</v>
      </c>
      <c r="D2900" s="24">
        <f t="shared" si="90"/>
        <v>0</v>
      </c>
      <c r="E2900" s="32">
        <f t="shared" si="91"/>
        <v>0</v>
      </c>
      <c r="F2900" s="30"/>
      <c r="G2900" s="31"/>
      <c r="H2900" s="22"/>
      <c r="I2900" s="22"/>
      <c r="J2900" s="41"/>
      <c r="K2900" s="42"/>
      <c r="L2900" s="22"/>
      <c r="M2900" s="22"/>
      <c r="N2900" s="41"/>
      <c r="O2900" s="42"/>
      <c r="P2900" s="22"/>
      <c r="Q2900" s="22"/>
      <c r="R2900" s="41"/>
      <c r="S2900" s="42"/>
      <c r="T2900" s="22"/>
      <c r="U2900" s="22"/>
      <c r="V2900" s="41"/>
      <c r="W2900" s="42"/>
      <c r="X2900" s="22"/>
      <c r="Y2900" s="22"/>
      <c r="Z2900" s="41"/>
      <c r="AA2900" s="42"/>
      <c r="AB2900" s="22"/>
      <c r="AC2900" s="22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1650</v>
      </c>
      <c r="B2901" s="37" t="s">
        <v>1075</v>
      </c>
      <c r="C2901" s="38" t="s">
        <v>1076</v>
      </c>
      <c r="D2901" s="24">
        <f t="shared" si="90"/>
        <v>172970</v>
      </c>
      <c r="E2901" s="32">
        <f t="shared" si="91"/>
        <v>0</v>
      </c>
      <c r="F2901" s="28">
        <v>25590</v>
      </c>
      <c r="G2901" s="29">
        <v>0</v>
      </c>
      <c r="H2901" s="19">
        <v>25590</v>
      </c>
      <c r="I2901" s="19">
        <v>0</v>
      </c>
      <c r="J2901" s="39">
        <v>25590</v>
      </c>
      <c r="K2901" s="40">
        <v>0</v>
      </c>
      <c r="L2901" s="19">
        <v>24050</v>
      </c>
      <c r="M2901" s="19">
        <v>0</v>
      </c>
      <c r="N2901" s="39">
        <v>24050</v>
      </c>
      <c r="O2901" s="40">
        <v>0</v>
      </c>
      <c r="P2901" s="22">
        <v>24050</v>
      </c>
      <c r="Q2901" s="22">
        <v>0</v>
      </c>
      <c r="R2901" s="39">
        <v>24050</v>
      </c>
      <c r="S2901" s="40">
        <v>0</v>
      </c>
      <c r="T2901" s="19"/>
      <c r="U2901" s="19"/>
      <c r="V2901" s="39"/>
      <c r="W2901" s="40"/>
      <c r="X2901" s="19"/>
      <c r="Y2901" s="19"/>
      <c r="Z2901" s="39"/>
      <c r="AA2901" s="40"/>
      <c r="AB2901" s="19"/>
      <c r="AC2901" s="19"/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1650</v>
      </c>
      <c r="B2902" s="37" t="s">
        <v>1077</v>
      </c>
      <c r="C2902" s="38" t="s">
        <v>1078</v>
      </c>
      <c r="D2902" s="24">
        <f t="shared" si="90"/>
        <v>357560</v>
      </c>
      <c r="E2902" s="32">
        <f t="shared" si="91"/>
        <v>0</v>
      </c>
      <c r="F2902" s="28">
        <v>50200</v>
      </c>
      <c r="G2902" s="29">
        <v>0</v>
      </c>
      <c r="H2902" s="19">
        <v>50200</v>
      </c>
      <c r="I2902" s="19">
        <v>0</v>
      </c>
      <c r="J2902" s="39">
        <v>50200</v>
      </c>
      <c r="K2902" s="40">
        <v>0</v>
      </c>
      <c r="L2902" s="19">
        <v>51740</v>
      </c>
      <c r="M2902" s="19">
        <v>0</v>
      </c>
      <c r="N2902" s="39">
        <v>51740</v>
      </c>
      <c r="O2902" s="40">
        <v>0</v>
      </c>
      <c r="P2902" s="19">
        <v>51740</v>
      </c>
      <c r="Q2902" s="19">
        <v>0</v>
      </c>
      <c r="R2902" s="39">
        <v>51740</v>
      </c>
      <c r="S2902" s="40">
        <v>0</v>
      </c>
      <c r="T2902" s="19"/>
      <c r="U2902" s="19"/>
      <c r="V2902" s="39"/>
      <c r="W2902" s="40"/>
      <c r="X2902" s="19"/>
      <c r="Y2902" s="19"/>
      <c r="Z2902" s="39"/>
      <c r="AA2902" s="40"/>
      <c r="AB2902" s="19"/>
      <c r="AC2902" s="19"/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1650</v>
      </c>
      <c r="B2903" s="37" t="s">
        <v>1079</v>
      </c>
      <c r="C2903" s="38" t="s">
        <v>1080</v>
      </c>
      <c r="D2903" s="24">
        <f t="shared" si="90"/>
        <v>1045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>
        <v>1045</v>
      </c>
      <c r="Q2903" s="19">
        <v>0</v>
      </c>
      <c r="R2903" s="41">
        <v>0</v>
      </c>
      <c r="S2903" s="42">
        <v>0</v>
      </c>
      <c r="T2903" s="22"/>
      <c r="U2903" s="22"/>
      <c r="V2903" s="41"/>
      <c r="W2903" s="42"/>
      <c r="X2903" s="22"/>
      <c r="Y2903" s="22"/>
      <c r="Z2903" s="41"/>
      <c r="AA2903" s="42"/>
      <c r="AB2903" s="22"/>
      <c r="AC2903" s="22"/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1650</v>
      </c>
      <c r="B2904" s="37" t="s">
        <v>1081</v>
      </c>
      <c r="C2904" s="38" t="s">
        <v>1082</v>
      </c>
      <c r="D2904" s="24">
        <f t="shared" si="90"/>
        <v>5225</v>
      </c>
      <c r="E2904" s="32">
        <f t="shared" si="91"/>
        <v>0</v>
      </c>
      <c r="F2904" s="30"/>
      <c r="G2904" s="31"/>
      <c r="H2904" s="22">
        <v>2090</v>
      </c>
      <c r="I2904" s="22">
        <v>0</v>
      </c>
      <c r="J2904" s="41">
        <v>1045</v>
      </c>
      <c r="K2904" s="42">
        <v>0</v>
      </c>
      <c r="L2904" s="22">
        <v>1045</v>
      </c>
      <c r="M2904" s="22">
        <v>0</v>
      </c>
      <c r="N2904" s="41">
        <v>1045</v>
      </c>
      <c r="O2904" s="42">
        <v>0</v>
      </c>
      <c r="P2904" s="22">
        <v>0</v>
      </c>
      <c r="Q2904" s="22">
        <v>0</v>
      </c>
      <c r="R2904" s="41">
        <v>0</v>
      </c>
      <c r="S2904" s="42">
        <v>0</v>
      </c>
      <c r="T2904" s="22"/>
      <c r="U2904" s="22"/>
      <c r="V2904" s="41"/>
      <c r="W2904" s="42"/>
      <c r="X2904" s="22"/>
      <c r="Y2904" s="22"/>
      <c r="Z2904" s="41"/>
      <c r="AA2904" s="42"/>
      <c r="AB2904" s="22"/>
      <c r="AC2904" s="22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1650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1650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1650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1650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1650</v>
      </c>
      <c r="B2909" s="37" t="s">
        <v>1091</v>
      </c>
      <c r="C2909" s="38" t="s">
        <v>1092</v>
      </c>
      <c r="D2909" s="24">
        <f t="shared" si="90"/>
        <v>100800</v>
      </c>
      <c r="E2909" s="32">
        <f t="shared" si="91"/>
        <v>0</v>
      </c>
      <c r="F2909" s="28">
        <v>16800</v>
      </c>
      <c r="G2909" s="29">
        <v>0</v>
      </c>
      <c r="H2909" s="19">
        <v>16800</v>
      </c>
      <c r="I2909" s="19">
        <v>0</v>
      </c>
      <c r="J2909" s="39">
        <v>16800</v>
      </c>
      <c r="K2909" s="40">
        <v>0</v>
      </c>
      <c r="L2909" s="19">
        <v>16800</v>
      </c>
      <c r="M2909" s="19">
        <v>0</v>
      </c>
      <c r="N2909" s="39">
        <v>0</v>
      </c>
      <c r="O2909" s="40">
        <v>0</v>
      </c>
      <c r="P2909" s="22">
        <v>16800</v>
      </c>
      <c r="Q2909" s="22">
        <v>0</v>
      </c>
      <c r="R2909" s="39">
        <v>16800</v>
      </c>
      <c r="S2909" s="40">
        <v>0</v>
      </c>
      <c r="T2909" s="19"/>
      <c r="U2909" s="19"/>
      <c r="V2909" s="39"/>
      <c r="W2909" s="40"/>
      <c r="X2909" s="19"/>
      <c r="Y2909" s="19"/>
      <c r="Z2909" s="39"/>
      <c r="AA2909" s="40"/>
      <c r="AB2909" s="19"/>
      <c r="AC2909" s="19"/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1650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1650</v>
      </c>
      <c r="B2911" s="37" t="s">
        <v>1095</v>
      </c>
      <c r="C2911" s="38" t="s">
        <v>1096</v>
      </c>
      <c r="D2911" s="24">
        <f t="shared" si="90"/>
        <v>1030620</v>
      </c>
      <c r="E2911" s="32">
        <f t="shared" si="91"/>
        <v>0</v>
      </c>
      <c r="F2911" s="28">
        <v>148200</v>
      </c>
      <c r="G2911" s="29">
        <v>0</v>
      </c>
      <c r="H2911" s="19">
        <v>151920</v>
      </c>
      <c r="I2911" s="19">
        <v>0</v>
      </c>
      <c r="J2911" s="39">
        <v>138300</v>
      </c>
      <c r="K2911" s="40">
        <v>0</v>
      </c>
      <c r="L2911" s="19">
        <v>161880</v>
      </c>
      <c r="M2911" s="19">
        <v>0</v>
      </c>
      <c r="N2911" s="39">
        <v>133440</v>
      </c>
      <c r="O2911" s="40">
        <v>0</v>
      </c>
      <c r="P2911" s="22">
        <v>148440</v>
      </c>
      <c r="Q2911" s="22">
        <v>0</v>
      </c>
      <c r="R2911" s="39">
        <v>148440</v>
      </c>
      <c r="S2911" s="40">
        <v>0</v>
      </c>
      <c r="T2911" s="19"/>
      <c r="U2911" s="19"/>
      <c r="V2911" s="39"/>
      <c r="W2911" s="40"/>
      <c r="X2911" s="19"/>
      <c r="Y2911" s="19"/>
      <c r="Z2911" s="39"/>
      <c r="AA2911" s="40"/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1650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1650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1650</v>
      </c>
      <c r="B2914" s="37" t="s">
        <v>1101</v>
      </c>
      <c r="C2914" s="38" t="s">
        <v>1102</v>
      </c>
      <c r="D2914" s="24">
        <f t="shared" si="90"/>
        <v>461689.19999999995</v>
      </c>
      <c r="E2914" s="32">
        <f t="shared" si="91"/>
        <v>0</v>
      </c>
      <c r="F2914" s="28">
        <v>74617</v>
      </c>
      <c r="G2914" s="29">
        <v>0</v>
      </c>
      <c r="H2914" s="19">
        <v>78921.600000000006</v>
      </c>
      <c r="I2914" s="19">
        <v>0</v>
      </c>
      <c r="J2914" s="39">
        <v>76995.199999999997</v>
      </c>
      <c r="K2914" s="40">
        <v>0</v>
      </c>
      <c r="L2914" s="19">
        <v>76844.800000000003</v>
      </c>
      <c r="M2914" s="19">
        <v>0</v>
      </c>
      <c r="N2914" s="39">
        <v>0</v>
      </c>
      <c r="O2914" s="40">
        <v>0</v>
      </c>
      <c r="P2914" s="22">
        <v>77347</v>
      </c>
      <c r="Q2914" s="22">
        <v>0</v>
      </c>
      <c r="R2914" s="39">
        <v>76963.600000000006</v>
      </c>
      <c r="S2914" s="40">
        <v>0</v>
      </c>
      <c r="T2914" s="19"/>
      <c r="U2914" s="19"/>
      <c r="V2914" s="39"/>
      <c r="W2914" s="40"/>
      <c r="X2914" s="19"/>
      <c r="Y2914" s="19"/>
      <c r="Z2914" s="39"/>
      <c r="AA2914" s="40"/>
      <c r="AB2914" s="19"/>
      <c r="AC2914" s="19"/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1650</v>
      </c>
      <c r="B2915" s="37" t="s">
        <v>1103</v>
      </c>
      <c r="C2915" s="38" t="s">
        <v>1104</v>
      </c>
      <c r="D2915" s="24">
        <f t="shared" si="90"/>
        <v>772917.8</v>
      </c>
      <c r="E2915" s="32">
        <f t="shared" si="91"/>
        <v>0</v>
      </c>
      <c r="F2915" s="28"/>
      <c r="G2915" s="29"/>
      <c r="H2915" s="19">
        <v>118382.39999999999</v>
      </c>
      <c r="I2915" s="19">
        <v>0</v>
      </c>
      <c r="J2915" s="39">
        <v>115492.8</v>
      </c>
      <c r="K2915" s="40">
        <v>0</v>
      </c>
      <c r="L2915" s="19">
        <v>115267.2</v>
      </c>
      <c r="M2915" s="19">
        <v>0</v>
      </c>
      <c r="N2915" s="39">
        <v>192309.5</v>
      </c>
      <c r="O2915" s="40">
        <v>0</v>
      </c>
      <c r="P2915" s="19">
        <v>116020.5</v>
      </c>
      <c r="Q2915" s="19">
        <v>0</v>
      </c>
      <c r="R2915" s="39">
        <v>115445.4</v>
      </c>
      <c r="S2915" s="40">
        <v>0</v>
      </c>
      <c r="T2915" s="19"/>
      <c r="U2915" s="19"/>
      <c r="V2915" s="39"/>
      <c r="W2915" s="40"/>
      <c r="X2915" s="19"/>
      <c r="Y2915" s="19"/>
      <c r="Z2915" s="39"/>
      <c r="AA2915" s="40"/>
      <c r="AB2915" s="19"/>
      <c r="AC2915" s="19"/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1650</v>
      </c>
      <c r="B2916" s="37" t="s">
        <v>1105</v>
      </c>
      <c r="C2916" s="38" t="s">
        <v>1106</v>
      </c>
      <c r="D2916" s="24">
        <f t="shared" si="90"/>
        <v>46842.600000000006</v>
      </c>
      <c r="E2916" s="32">
        <f t="shared" si="91"/>
        <v>0</v>
      </c>
      <c r="F2916" s="28">
        <v>6466.8</v>
      </c>
      <c r="G2916" s="29">
        <v>0</v>
      </c>
      <c r="H2916" s="19">
        <v>6916.8</v>
      </c>
      <c r="I2916" s="19">
        <v>0</v>
      </c>
      <c r="J2916" s="39">
        <v>6691.8</v>
      </c>
      <c r="K2916" s="40">
        <v>0</v>
      </c>
      <c r="L2916" s="19">
        <v>6691.8</v>
      </c>
      <c r="M2916" s="19">
        <v>0</v>
      </c>
      <c r="N2916" s="39">
        <v>6691.8</v>
      </c>
      <c r="O2916" s="40">
        <v>0</v>
      </c>
      <c r="P2916" s="19">
        <v>6691.8</v>
      </c>
      <c r="Q2916" s="19">
        <v>0</v>
      </c>
      <c r="R2916" s="39">
        <v>6691.8</v>
      </c>
      <c r="S2916" s="40">
        <v>0</v>
      </c>
      <c r="T2916" s="19"/>
      <c r="U2916" s="19"/>
      <c r="V2916" s="39"/>
      <c r="W2916" s="40"/>
      <c r="X2916" s="19"/>
      <c r="Y2916" s="19"/>
      <c r="Z2916" s="39"/>
      <c r="AA2916" s="40"/>
      <c r="AB2916" s="19"/>
      <c r="AC2916" s="19"/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1650</v>
      </c>
      <c r="B2917" s="37" t="s">
        <v>1107</v>
      </c>
      <c r="C2917" s="38" t="s">
        <v>1108</v>
      </c>
      <c r="D2917" s="24">
        <f t="shared" si="90"/>
        <v>15750</v>
      </c>
      <c r="E2917" s="32">
        <f t="shared" si="91"/>
        <v>0</v>
      </c>
      <c r="F2917" s="28">
        <v>2250</v>
      </c>
      <c r="G2917" s="29">
        <v>0</v>
      </c>
      <c r="H2917" s="19">
        <v>2250</v>
      </c>
      <c r="I2917" s="19">
        <v>0</v>
      </c>
      <c r="J2917" s="39">
        <v>2250</v>
      </c>
      <c r="K2917" s="40">
        <v>0</v>
      </c>
      <c r="L2917" s="19">
        <v>2250</v>
      </c>
      <c r="M2917" s="19">
        <v>0</v>
      </c>
      <c r="N2917" s="39">
        <v>2250</v>
      </c>
      <c r="O2917" s="40">
        <v>0</v>
      </c>
      <c r="P2917" s="19">
        <v>2250</v>
      </c>
      <c r="Q2917" s="19">
        <v>0</v>
      </c>
      <c r="R2917" s="39">
        <v>2250</v>
      </c>
      <c r="S2917" s="40">
        <v>0</v>
      </c>
      <c r="T2917" s="19"/>
      <c r="U2917" s="19"/>
      <c r="V2917" s="39"/>
      <c r="W2917" s="40"/>
      <c r="X2917" s="19"/>
      <c r="Y2917" s="19"/>
      <c r="Z2917" s="39"/>
      <c r="AA2917" s="40"/>
      <c r="AB2917" s="19"/>
      <c r="AC2917" s="19"/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1650</v>
      </c>
      <c r="B2918" s="37" t="s">
        <v>1109</v>
      </c>
      <c r="C2918" s="38" t="s">
        <v>1110</v>
      </c>
      <c r="D2918" s="24">
        <f t="shared" si="90"/>
        <v>437428.64</v>
      </c>
      <c r="E2918" s="32">
        <f t="shared" si="91"/>
        <v>0</v>
      </c>
      <c r="F2918" s="28">
        <v>14411.8</v>
      </c>
      <c r="G2918" s="29">
        <v>0</v>
      </c>
      <c r="H2918" s="19">
        <v>67494</v>
      </c>
      <c r="I2918" s="19">
        <v>0</v>
      </c>
      <c r="J2918" s="39">
        <v>67932</v>
      </c>
      <c r="K2918" s="40">
        <v>0</v>
      </c>
      <c r="L2918" s="19">
        <v>67133</v>
      </c>
      <c r="M2918" s="19">
        <v>0</v>
      </c>
      <c r="N2918" s="39">
        <v>79078.64</v>
      </c>
      <c r="O2918" s="40">
        <v>0</v>
      </c>
      <c r="P2918" s="19">
        <v>76416.2</v>
      </c>
      <c r="Q2918" s="19">
        <v>0</v>
      </c>
      <c r="R2918" s="39">
        <v>64963</v>
      </c>
      <c r="S2918" s="40">
        <v>0</v>
      </c>
      <c r="T2918" s="19"/>
      <c r="U2918" s="19"/>
      <c r="V2918" s="39"/>
      <c r="W2918" s="40"/>
      <c r="X2918" s="19"/>
      <c r="Y2918" s="19"/>
      <c r="Z2918" s="39"/>
      <c r="AA2918" s="40"/>
      <c r="AB2918" s="19"/>
      <c r="AC2918" s="19"/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1650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1650</v>
      </c>
      <c r="B2920" s="37" t="s">
        <v>1113</v>
      </c>
      <c r="C2920" s="38" t="s">
        <v>1114</v>
      </c>
      <c r="D2920" s="24">
        <f t="shared" si="90"/>
        <v>38495.199999999997</v>
      </c>
      <c r="E2920" s="32">
        <f t="shared" si="91"/>
        <v>0</v>
      </c>
      <c r="F2920" s="28"/>
      <c r="G2920" s="29"/>
      <c r="H2920" s="19">
        <v>9753</v>
      </c>
      <c r="I2920" s="19">
        <v>0</v>
      </c>
      <c r="J2920" s="39">
        <v>9753</v>
      </c>
      <c r="K2920" s="40">
        <v>0</v>
      </c>
      <c r="L2920" s="19">
        <v>9753</v>
      </c>
      <c r="M2920" s="19">
        <v>0</v>
      </c>
      <c r="N2920" s="39">
        <v>0</v>
      </c>
      <c r="O2920" s="40">
        <v>0</v>
      </c>
      <c r="P2920" s="22">
        <v>0</v>
      </c>
      <c r="Q2920" s="22">
        <v>0</v>
      </c>
      <c r="R2920" s="39">
        <v>9236.2000000000007</v>
      </c>
      <c r="S2920" s="40">
        <v>0</v>
      </c>
      <c r="T2920" s="19"/>
      <c r="U2920" s="19"/>
      <c r="V2920" s="39"/>
      <c r="W2920" s="40"/>
      <c r="X2920" s="19"/>
      <c r="Y2920" s="19"/>
      <c r="Z2920" s="39"/>
      <c r="AA2920" s="40"/>
      <c r="AB2920" s="19"/>
      <c r="AC2920" s="19"/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1650</v>
      </c>
      <c r="B2921" s="37" t="s">
        <v>1115</v>
      </c>
      <c r="C2921" s="38" t="s">
        <v>1116</v>
      </c>
      <c r="D2921" s="24">
        <f t="shared" si="90"/>
        <v>1478200</v>
      </c>
      <c r="E2921" s="32">
        <f t="shared" si="91"/>
        <v>0</v>
      </c>
      <c r="F2921" s="28"/>
      <c r="G2921" s="29"/>
      <c r="H2921" s="19"/>
      <c r="I2921" s="19"/>
      <c r="J2921" s="39"/>
      <c r="K2921" s="40"/>
      <c r="L2921" s="19">
        <v>758200</v>
      </c>
      <c r="M2921" s="19">
        <v>0</v>
      </c>
      <c r="N2921" s="39">
        <v>720000</v>
      </c>
      <c r="O2921" s="40">
        <v>0</v>
      </c>
      <c r="P2921" s="19">
        <v>0</v>
      </c>
      <c r="Q2921" s="19">
        <v>0</v>
      </c>
      <c r="R2921" s="39">
        <v>0</v>
      </c>
      <c r="S2921" s="40">
        <v>0</v>
      </c>
      <c r="T2921" s="19"/>
      <c r="U2921" s="19"/>
      <c r="V2921" s="39"/>
      <c r="W2921" s="40"/>
      <c r="X2921" s="19"/>
      <c r="Y2921" s="19"/>
      <c r="Z2921" s="39"/>
      <c r="AA2921" s="40"/>
      <c r="AB2921" s="19"/>
      <c r="AC2921" s="19"/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1650</v>
      </c>
      <c r="B2922" s="37" t="s">
        <v>1117</v>
      </c>
      <c r="C2922" s="38" t="s">
        <v>1118</v>
      </c>
      <c r="D2922" s="24">
        <f t="shared" si="90"/>
        <v>441249</v>
      </c>
      <c r="E2922" s="32">
        <f t="shared" si="91"/>
        <v>0</v>
      </c>
      <c r="F2922" s="28">
        <v>17500</v>
      </c>
      <c r="G2922" s="29">
        <v>0</v>
      </c>
      <c r="H2922" s="19">
        <v>17500</v>
      </c>
      <c r="I2922" s="19">
        <v>0</v>
      </c>
      <c r="J2922" s="39">
        <v>17500</v>
      </c>
      <c r="K2922" s="40">
        <v>0</v>
      </c>
      <c r="L2922" s="19">
        <v>21417</v>
      </c>
      <c r="M2922" s="19">
        <v>0</v>
      </c>
      <c r="N2922" s="39">
        <v>109832</v>
      </c>
      <c r="O2922" s="40">
        <v>0</v>
      </c>
      <c r="P2922" s="19">
        <v>16000</v>
      </c>
      <c r="Q2922" s="19">
        <v>0</v>
      </c>
      <c r="R2922" s="39">
        <v>241500</v>
      </c>
      <c r="S2922" s="40">
        <v>0</v>
      </c>
      <c r="T2922" s="19"/>
      <c r="U2922" s="19"/>
      <c r="V2922" s="39"/>
      <c r="W2922" s="40"/>
      <c r="X2922" s="19"/>
      <c r="Y2922" s="19"/>
      <c r="Z2922" s="39"/>
      <c r="AA2922" s="40"/>
      <c r="AB2922" s="19"/>
      <c r="AC2922" s="19"/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1650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1650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1650</v>
      </c>
      <c r="B2925" s="37" t="s">
        <v>1123</v>
      </c>
      <c r="C2925" s="38" t="s">
        <v>1124</v>
      </c>
      <c r="D2925" s="24">
        <f t="shared" si="90"/>
        <v>0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/>
      <c r="M2925" s="22"/>
      <c r="N2925" s="41"/>
      <c r="O2925" s="42"/>
      <c r="P2925" s="22"/>
      <c r="Q2925" s="22"/>
      <c r="R2925" s="41"/>
      <c r="S2925" s="42"/>
      <c r="T2925" s="22"/>
      <c r="U2925" s="22"/>
      <c r="V2925" s="41"/>
      <c r="W2925" s="42"/>
      <c r="X2925" s="22"/>
      <c r="Y2925" s="22"/>
      <c r="Z2925" s="41"/>
      <c r="AA2925" s="42"/>
      <c r="AB2925" s="22"/>
      <c r="AC2925" s="22"/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1650</v>
      </c>
      <c r="B2926" s="37" t="s">
        <v>1125</v>
      </c>
      <c r="C2926" s="38" t="s">
        <v>1126</v>
      </c>
      <c r="D2926" s="24">
        <f t="shared" si="90"/>
        <v>0</v>
      </c>
      <c r="E2926" s="32">
        <f t="shared" si="91"/>
        <v>0</v>
      </c>
      <c r="F2926" s="30"/>
      <c r="G2926" s="31"/>
      <c r="H2926" s="22"/>
      <c r="I2926" s="22"/>
      <c r="J2926" s="41"/>
      <c r="K2926" s="42"/>
      <c r="L2926" s="22"/>
      <c r="M2926" s="22"/>
      <c r="N2926" s="41"/>
      <c r="O2926" s="42"/>
      <c r="P2926" s="22"/>
      <c r="Q2926" s="22"/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1650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1650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1650</v>
      </c>
      <c r="B2929" s="37" t="s">
        <v>1131</v>
      </c>
      <c r="C2929" s="38" t="s">
        <v>1132</v>
      </c>
      <c r="D2929" s="24">
        <f t="shared" si="90"/>
        <v>7249200</v>
      </c>
      <c r="E2929" s="32">
        <f t="shared" si="91"/>
        <v>3558200</v>
      </c>
      <c r="F2929" s="28">
        <v>764700</v>
      </c>
      <c r="G2929" s="29">
        <v>0</v>
      </c>
      <c r="H2929" s="19">
        <v>764700</v>
      </c>
      <c r="I2929" s="19">
        <v>0</v>
      </c>
      <c r="J2929" s="39">
        <v>1528100</v>
      </c>
      <c r="K2929" s="40">
        <v>0</v>
      </c>
      <c r="L2929" s="19">
        <v>1874700</v>
      </c>
      <c r="M2929" s="19">
        <v>758200</v>
      </c>
      <c r="N2929" s="39">
        <v>1665200</v>
      </c>
      <c r="O2929" s="40">
        <v>2800000</v>
      </c>
      <c r="P2929" s="22">
        <v>0</v>
      </c>
      <c r="Q2929" s="22">
        <v>0</v>
      </c>
      <c r="R2929" s="39">
        <v>651800</v>
      </c>
      <c r="S2929" s="40">
        <v>0</v>
      </c>
      <c r="T2929" s="19"/>
      <c r="U2929" s="19"/>
      <c r="V2929" s="39"/>
      <c r="W2929" s="40"/>
      <c r="X2929" s="19"/>
      <c r="Y2929" s="19"/>
      <c r="Z2929" s="39"/>
      <c r="AA2929" s="40"/>
      <c r="AB2929" s="19"/>
      <c r="AC2929" s="19"/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1650</v>
      </c>
      <c r="B2930" s="37" t="s">
        <v>1133</v>
      </c>
      <c r="C2930" s="38" t="s">
        <v>1134</v>
      </c>
      <c r="D2930" s="24">
        <f t="shared" si="90"/>
        <v>860200</v>
      </c>
      <c r="E2930" s="32">
        <f t="shared" si="91"/>
        <v>0</v>
      </c>
      <c r="F2930" s="28">
        <v>174400</v>
      </c>
      <c r="G2930" s="29">
        <v>0</v>
      </c>
      <c r="H2930" s="19">
        <v>174400</v>
      </c>
      <c r="I2930" s="19">
        <v>0</v>
      </c>
      <c r="J2930" s="39">
        <v>155500</v>
      </c>
      <c r="K2930" s="40">
        <v>0</v>
      </c>
      <c r="L2930" s="19">
        <v>0</v>
      </c>
      <c r="M2930" s="19">
        <v>0</v>
      </c>
      <c r="N2930" s="39">
        <v>15900</v>
      </c>
      <c r="O2930" s="40">
        <v>0</v>
      </c>
      <c r="P2930" s="19">
        <v>0</v>
      </c>
      <c r="Q2930" s="19">
        <v>0</v>
      </c>
      <c r="R2930" s="39">
        <v>340000</v>
      </c>
      <c r="S2930" s="40">
        <v>0</v>
      </c>
      <c r="T2930" s="19"/>
      <c r="U2930" s="19"/>
      <c r="V2930" s="39"/>
      <c r="W2930" s="40"/>
      <c r="X2930" s="19"/>
      <c r="Y2930" s="19"/>
      <c r="Z2930" s="39"/>
      <c r="AA2930" s="40"/>
      <c r="AB2930" s="19"/>
      <c r="AC2930" s="19"/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1650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1650</v>
      </c>
      <c r="B2932" s="37" t="s">
        <v>1137</v>
      </c>
      <c r="C2932" s="38" t="s">
        <v>1138</v>
      </c>
      <c r="D2932" s="24">
        <f t="shared" si="90"/>
        <v>0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/>
      <c r="U2932" s="22"/>
      <c r="V2932" s="41"/>
      <c r="W2932" s="42"/>
      <c r="X2932" s="22"/>
      <c r="Y2932" s="22"/>
      <c r="Z2932" s="41"/>
      <c r="AA2932" s="42"/>
      <c r="AB2932" s="22"/>
      <c r="AC2932" s="22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1650</v>
      </c>
      <c r="B2933" s="37" t="s">
        <v>1139</v>
      </c>
      <c r="C2933" s="38" t="s">
        <v>1140</v>
      </c>
      <c r="D2933" s="24">
        <f t="shared" si="90"/>
        <v>36400</v>
      </c>
      <c r="E2933" s="32">
        <f t="shared" si="91"/>
        <v>0</v>
      </c>
      <c r="F2933" s="30"/>
      <c r="G2933" s="31"/>
      <c r="H2933" s="22"/>
      <c r="I2933" s="22"/>
      <c r="J2933" s="41"/>
      <c r="K2933" s="42"/>
      <c r="L2933" s="22">
        <v>36400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>
        <v>0</v>
      </c>
      <c r="S2933" s="42">
        <v>0</v>
      </c>
      <c r="T2933" s="22"/>
      <c r="U2933" s="22"/>
      <c r="V2933" s="41"/>
      <c r="W2933" s="42"/>
      <c r="X2933" s="22"/>
      <c r="Y2933" s="22"/>
      <c r="Z2933" s="41"/>
      <c r="AA2933" s="42"/>
      <c r="AB2933" s="22"/>
      <c r="AC2933" s="22"/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1650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1650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1650</v>
      </c>
      <c r="B2936" s="37" t="s">
        <v>1145</v>
      </c>
      <c r="C2936" s="38" t="s">
        <v>1146</v>
      </c>
      <c r="D2936" s="24">
        <f t="shared" si="90"/>
        <v>0</v>
      </c>
      <c r="E2936" s="32">
        <f t="shared" si="91"/>
        <v>0</v>
      </c>
      <c r="F2936" s="28"/>
      <c r="G2936" s="29"/>
      <c r="H2936" s="19"/>
      <c r="I2936" s="19"/>
      <c r="J2936" s="39"/>
      <c r="K2936" s="40"/>
      <c r="L2936" s="19"/>
      <c r="M2936" s="19"/>
      <c r="N2936" s="39"/>
      <c r="O2936" s="40"/>
      <c r="P2936" s="22"/>
      <c r="Q2936" s="22"/>
      <c r="R2936" s="39"/>
      <c r="S2936" s="40"/>
      <c r="T2936" s="19"/>
      <c r="U2936" s="19"/>
      <c r="V2936" s="39"/>
      <c r="W2936" s="40"/>
      <c r="X2936" s="19"/>
      <c r="Y2936" s="19"/>
      <c r="Z2936" s="39"/>
      <c r="AA2936" s="40"/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1650</v>
      </c>
      <c r="B2937" s="37" t="s">
        <v>1147</v>
      </c>
      <c r="C2937" s="38" t="s">
        <v>1148</v>
      </c>
      <c r="D2937" s="24">
        <f t="shared" si="90"/>
        <v>21830</v>
      </c>
      <c r="E2937" s="32">
        <f t="shared" si="91"/>
        <v>0</v>
      </c>
      <c r="F2937" s="28"/>
      <c r="G2937" s="29"/>
      <c r="H2937" s="19">
        <v>21830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>
        <v>0</v>
      </c>
      <c r="S2937" s="40">
        <v>0</v>
      </c>
      <c r="T2937" s="19"/>
      <c r="U2937" s="19"/>
      <c r="V2937" s="39"/>
      <c r="W2937" s="40"/>
      <c r="X2937" s="19"/>
      <c r="Y2937" s="19"/>
      <c r="Z2937" s="39"/>
      <c r="AA2937" s="40"/>
      <c r="AB2937" s="19"/>
      <c r="AC2937" s="19"/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1650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1650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1650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1650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1650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1650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1650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1650</v>
      </c>
      <c r="B2945" s="37" t="s">
        <v>1163</v>
      </c>
      <c r="C2945" s="38" t="s">
        <v>1146</v>
      </c>
      <c r="D2945" s="24">
        <f t="shared" si="90"/>
        <v>49800</v>
      </c>
      <c r="E2945" s="32">
        <f t="shared" si="91"/>
        <v>0</v>
      </c>
      <c r="F2945" s="30"/>
      <c r="G2945" s="31"/>
      <c r="H2945" s="22">
        <v>49800</v>
      </c>
      <c r="I2945" s="22">
        <v>0</v>
      </c>
      <c r="J2945" s="41">
        <v>0</v>
      </c>
      <c r="K2945" s="42">
        <v>0</v>
      </c>
      <c r="L2945" s="22">
        <v>0</v>
      </c>
      <c r="M2945" s="22">
        <v>0</v>
      </c>
      <c r="N2945" s="41">
        <v>0</v>
      </c>
      <c r="O2945" s="42">
        <v>0</v>
      </c>
      <c r="P2945" s="22">
        <v>0</v>
      </c>
      <c r="Q2945" s="22">
        <v>0</v>
      </c>
      <c r="R2945" s="41">
        <v>0</v>
      </c>
      <c r="S2945" s="42">
        <v>0</v>
      </c>
      <c r="T2945" s="22"/>
      <c r="U2945" s="22"/>
      <c r="V2945" s="41"/>
      <c r="W2945" s="42"/>
      <c r="X2945" s="22"/>
      <c r="Y2945" s="22"/>
      <c r="Z2945" s="41"/>
      <c r="AA2945" s="42"/>
      <c r="AB2945" s="22"/>
      <c r="AC2945" s="22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1650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1650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1650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1650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1650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1650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1650</v>
      </c>
      <c r="B2952" s="37" t="s">
        <v>1176</v>
      </c>
      <c r="C2952" s="38" t="s">
        <v>1177</v>
      </c>
      <c r="D2952" s="24">
        <f t="shared" si="92"/>
        <v>81764</v>
      </c>
      <c r="E2952" s="32">
        <f t="shared" si="93"/>
        <v>0</v>
      </c>
      <c r="F2952" s="28">
        <v>6760</v>
      </c>
      <c r="G2952" s="29">
        <v>0</v>
      </c>
      <c r="H2952" s="19">
        <v>0</v>
      </c>
      <c r="I2952" s="19">
        <v>0</v>
      </c>
      <c r="J2952" s="39">
        <v>0</v>
      </c>
      <c r="K2952" s="40">
        <v>0</v>
      </c>
      <c r="L2952" s="19">
        <v>4900</v>
      </c>
      <c r="M2952" s="19">
        <v>0</v>
      </c>
      <c r="N2952" s="39">
        <v>20104</v>
      </c>
      <c r="O2952" s="40">
        <v>0</v>
      </c>
      <c r="P2952" s="22">
        <v>50000</v>
      </c>
      <c r="Q2952" s="22">
        <v>0</v>
      </c>
      <c r="R2952" s="39">
        <v>0</v>
      </c>
      <c r="S2952" s="40">
        <v>0</v>
      </c>
      <c r="T2952" s="19"/>
      <c r="U2952" s="19"/>
      <c r="V2952" s="39"/>
      <c r="W2952" s="40"/>
      <c r="X2952" s="19"/>
      <c r="Y2952" s="19"/>
      <c r="Z2952" s="39"/>
      <c r="AA2952" s="40"/>
      <c r="AB2952" s="19"/>
      <c r="AC2952" s="19"/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1650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1650</v>
      </c>
      <c r="B2954" s="37" t="s">
        <v>1180</v>
      </c>
      <c r="C2954" s="38" t="s">
        <v>1181</v>
      </c>
      <c r="D2954" s="24">
        <f t="shared" si="92"/>
        <v>167050</v>
      </c>
      <c r="E2954" s="32">
        <f t="shared" si="93"/>
        <v>3250</v>
      </c>
      <c r="F2954" s="30"/>
      <c r="G2954" s="31"/>
      <c r="H2954" s="22"/>
      <c r="I2954" s="22"/>
      <c r="J2954" s="41"/>
      <c r="K2954" s="42"/>
      <c r="L2954" s="22">
        <v>3250</v>
      </c>
      <c r="M2954" s="22">
        <v>0</v>
      </c>
      <c r="N2954" s="41">
        <v>0</v>
      </c>
      <c r="O2954" s="42">
        <v>3250</v>
      </c>
      <c r="P2954" s="22">
        <v>163800</v>
      </c>
      <c r="Q2954" s="22">
        <v>0</v>
      </c>
      <c r="R2954" s="41">
        <v>0</v>
      </c>
      <c r="S2954" s="42">
        <v>0</v>
      </c>
      <c r="T2954" s="22"/>
      <c r="U2954" s="22"/>
      <c r="V2954" s="41"/>
      <c r="W2954" s="42"/>
      <c r="X2954" s="22"/>
      <c r="Y2954" s="22"/>
      <c r="Z2954" s="41"/>
      <c r="AA2954" s="42"/>
      <c r="AB2954" s="22"/>
      <c r="AC2954" s="22"/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1650</v>
      </c>
      <c r="B2955" s="37" t="s">
        <v>1182</v>
      </c>
      <c r="C2955" s="38" t="s">
        <v>1183</v>
      </c>
      <c r="D2955" s="24">
        <f t="shared" si="92"/>
        <v>0</v>
      </c>
      <c r="E2955" s="32">
        <f t="shared" si="93"/>
        <v>0</v>
      </c>
      <c r="F2955" s="30"/>
      <c r="G2955" s="31"/>
      <c r="H2955" s="22"/>
      <c r="I2955" s="22"/>
      <c r="J2955" s="41"/>
      <c r="K2955" s="42"/>
      <c r="L2955" s="22"/>
      <c r="M2955" s="22"/>
      <c r="N2955" s="41"/>
      <c r="O2955" s="42"/>
      <c r="P2955" s="22"/>
      <c r="Q2955" s="22"/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1650</v>
      </c>
      <c r="B2956" s="37" t="s">
        <v>1184</v>
      </c>
      <c r="C2956" s="38" t="s">
        <v>1185</v>
      </c>
      <c r="D2956" s="24">
        <f t="shared" si="92"/>
        <v>14760</v>
      </c>
      <c r="E2956" s="32">
        <f t="shared" si="93"/>
        <v>0</v>
      </c>
      <c r="F2956" s="30">
        <v>14280</v>
      </c>
      <c r="G2956" s="31">
        <v>0</v>
      </c>
      <c r="H2956" s="22">
        <v>0</v>
      </c>
      <c r="I2956" s="22">
        <v>0</v>
      </c>
      <c r="J2956" s="41">
        <v>0</v>
      </c>
      <c r="K2956" s="42">
        <v>0</v>
      </c>
      <c r="L2956" s="22">
        <v>0</v>
      </c>
      <c r="M2956" s="22">
        <v>0</v>
      </c>
      <c r="N2956" s="41">
        <v>0</v>
      </c>
      <c r="O2956" s="42">
        <v>0</v>
      </c>
      <c r="P2956" s="22">
        <v>0</v>
      </c>
      <c r="Q2956" s="22">
        <v>0</v>
      </c>
      <c r="R2956" s="41">
        <v>480</v>
      </c>
      <c r="S2956" s="42">
        <v>0</v>
      </c>
      <c r="T2956" s="22"/>
      <c r="U2956" s="22"/>
      <c r="V2956" s="41"/>
      <c r="W2956" s="42"/>
      <c r="X2956" s="22"/>
      <c r="Y2956" s="22"/>
      <c r="Z2956" s="41"/>
      <c r="AA2956" s="42"/>
      <c r="AB2956" s="22"/>
      <c r="AC2956" s="22"/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1650</v>
      </c>
      <c r="B2957" s="37" t="s">
        <v>1186</v>
      </c>
      <c r="C2957" s="38" t="s">
        <v>1187</v>
      </c>
      <c r="D2957" s="24">
        <f t="shared" si="92"/>
        <v>0</v>
      </c>
      <c r="E2957" s="32">
        <f t="shared" si="93"/>
        <v>0</v>
      </c>
      <c r="F2957" s="30"/>
      <c r="G2957" s="31"/>
      <c r="H2957" s="22"/>
      <c r="I2957" s="22"/>
      <c r="J2957" s="41"/>
      <c r="K2957" s="42"/>
      <c r="L2957" s="22"/>
      <c r="M2957" s="22"/>
      <c r="N2957" s="41"/>
      <c r="O2957" s="42"/>
      <c r="P2957" s="22"/>
      <c r="Q2957" s="22"/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1650</v>
      </c>
      <c r="B2958" s="37" t="s">
        <v>1188</v>
      </c>
      <c r="C2958" s="38" t="s">
        <v>1189</v>
      </c>
      <c r="D2958" s="24">
        <f t="shared" si="92"/>
        <v>0</v>
      </c>
      <c r="E2958" s="32">
        <f t="shared" si="93"/>
        <v>0</v>
      </c>
      <c r="F2958" s="30"/>
      <c r="G2958" s="31"/>
      <c r="H2958" s="22"/>
      <c r="I2958" s="22"/>
      <c r="J2958" s="41"/>
      <c r="K2958" s="42"/>
      <c r="L2958" s="22"/>
      <c r="M2958" s="22"/>
      <c r="N2958" s="41"/>
      <c r="O2958" s="42"/>
      <c r="P2958" s="22"/>
      <c r="Q2958" s="22"/>
      <c r="R2958" s="41"/>
      <c r="S2958" s="42"/>
      <c r="T2958" s="22"/>
      <c r="U2958" s="22"/>
      <c r="V2958" s="41"/>
      <c r="W2958" s="42"/>
      <c r="X2958" s="22"/>
      <c r="Y2958" s="22"/>
      <c r="Z2958" s="41"/>
      <c r="AA2958" s="42"/>
      <c r="AB2958" s="22"/>
      <c r="AC2958" s="22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1650</v>
      </c>
      <c r="B2959" s="37" t="s">
        <v>1190</v>
      </c>
      <c r="C2959" s="38" t="s">
        <v>1191</v>
      </c>
      <c r="D2959" s="24">
        <f t="shared" si="92"/>
        <v>0</v>
      </c>
      <c r="E2959" s="32">
        <f t="shared" si="93"/>
        <v>0</v>
      </c>
      <c r="F2959" s="30"/>
      <c r="G2959" s="31"/>
      <c r="H2959" s="22"/>
      <c r="I2959" s="22"/>
      <c r="J2959" s="41"/>
      <c r="K2959" s="42"/>
      <c r="L2959" s="22"/>
      <c r="M2959" s="22"/>
      <c r="N2959" s="41"/>
      <c r="O2959" s="42"/>
      <c r="P2959" s="22"/>
      <c r="Q2959" s="22"/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1650</v>
      </c>
      <c r="B2960" s="37" t="s">
        <v>1192</v>
      </c>
      <c r="C2960" s="38" t="s">
        <v>1193</v>
      </c>
      <c r="D2960" s="24">
        <f t="shared" si="92"/>
        <v>0</v>
      </c>
      <c r="E2960" s="32">
        <f t="shared" si="93"/>
        <v>0</v>
      </c>
      <c r="F2960" s="30"/>
      <c r="G2960" s="31"/>
      <c r="H2960" s="22"/>
      <c r="I2960" s="22"/>
      <c r="J2960" s="41"/>
      <c r="K2960" s="42"/>
      <c r="L2960" s="22"/>
      <c r="M2960" s="22"/>
      <c r="N2960" s="41"/>
      <c r="O2960" s="42"/>
      <c r="P2960" s="22"/>
      <c r="Q2960" s="22"/>
      <c r="R2960" s="41"/>
      <c r="S2960" s="42"/>
      <c r="T2960" s="22"/>
      <c r="U2960" s="22"/>
      <c r="V2960" s="41"/>
      <c r="W2960" s="42"/>
      <c r="X2960" s="22"/>
      <c r="Y2960" s="22"/>
      <c r="Z2960" s="41"/>
      <c r="AA2960" s="42"/>
      <c r="AB2960" s="22"/>
      <c r="AC2960" s="22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1650</v>
      </c>
      <c r="B2961" s="37" t="s">
        <v>1194</v>
      </c>
      <c r="C2961" s="38" t="s">
        <v>1195</v>
      </c>
      <c r="D2961" s="24">
        <f t="shared" si="92"/>
        <v>723662</v>
      </c>
      <c r="E2961" s="32">
        <f t="shared" si="93"/>
        <v>66116</v>
      </c>
      <c r="F2961" s="28">
        <v>146728</v>
      </c>
      <c r="G2961" s="29">
        <v>0</v>
      </c>
      <c r="H2961" s="19">
        <v>91982</v>
      </c>
      <c r="I2961" s="19">
        <v>66116</v>
      </c>
      <c r="J2961" s="39">
        <v>34612</v>
      </c>
      <c r="K2961" s="40">
        <v>0</v>
      </c>
      <c r="L2961" s="19">
        <v>70478</v>
      </c>
      <c r="M2961" s="19">
        <v>0</v>
      </c>
      <c r="N2961" s="39">
        <v>77609</v>
      </c>
      <c r="O2961" s="40">
        <v>0</v>
      </c>
      <c r="P2961" s="22">
        <v>146471</v>
      </c>
      <c r="Q2961" s="22">
        <v>0</v>
      </c>
      <c r="R2961" s="39">
        <v>155782</v>
      </c>
      <c r="S2961" s="40">
        <v>0</v>
      </c>
      <c r="T2961" s="19"/>
      <c r="U2961" s="19"/>
      <c r="V2961" s="39"/>
      <c r="W2961" s="40"/>
      <c r="X2961" s="19"/>
      <c r="Y2961" s="19"/>
      <c r="Z2961" s="39"/>
      <c r="AA2961" s="40"/>
      <c r="AB2961" s="19"/>
      <c r="AC2961" s="19"/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1650</v>
      </c>
      <c r="B2962" s="37" t="s">
        <v>1196</v>
      </c>
      <c r="C2962" s="38" t="s">
        <v>1197</v>
      </c>
      <c r="D2962" s="24">
        <f t="shared" si="92"/>
        <v>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/>
      <c r="Q2962" s="19"/>
      <c r="R2962" s="39"/>
      <c r="S2962" s="40"/>
      <c r="T2962" s="19"/>
      <c r="U2962" s="19"/>
      <c r="V2962" s="39"/>
      <c r="W2962" s="40"/>
      <c r="X2962" s="19"/>
      <c r="Y2962" s="19"/>
      <c r="Z2962" s="39"/>
      <c r="AA2962" s="40"/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1650</v>
      </c>
      <c r="B2963" s="37" t="s">
        <v>1198</v>
      </c>
      <c r="C2963" s="38" t="s">
        <v>1199</v>
      </c>
      <c r="D2963" s="24">
        <f t="shared" si="92"/>
        <v>64880</v>
      </c>
      <c r="E2963" s="32">
        <f t="shared" si="93"/>
        <v>0</v>
      </c>
      <c r="F2963" s="28">
        <v>22600</v>
      </c>
      <c r="G2963" s="29">
        <v>0</v>
      </c>
      <c r="H2963" s="19">
        <v>10960</v>
      </c>
      <c r="I2963" s="19">
        <v>0</v>
      </c>
      <c r="J2963" s="39">
        <v>0</v>
      </c>
      <c r="K2963" s="40">
        <v>0</v>
      </c>
      <c r="L2963" s="19">
        <v>15900</v>
      </c>
      <c r="M2963" s="19">
        <v>0</v>
      </c>
      <c r="N2963" s="39">
        <v>10250</v>
      </c>
      <c r="O2963" s="40">
        <v>0</v>
      </c>
      <c r="P2963" s="19">
        <v>5170</v>
      </c>
      <c r="Q2963" s="19">
        <v>0</v>
      </c>
      <c r="R2963" s="39">
        <v>0</v>
      </c>
      <c r="S2963" s="40">
        <v>0</v>
      </c>
      <c r="T2963" s="19"/>
      <c r="U2963" s="19"/>
      <c r="V2963" s="39"/>
      <c r="W2963" s="40"/>
      <c r="X2963" s="19"/>
      <c r="Y2963" s="19"/>
      <c r="Z2963" s="39"/>
      <c r="AA2963" s="40"/>
      <c r="AB2963" s="19"/>
      <c r="AC2963" s="19"/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1650</v>
      </c>
      <c r="B2964" s="37" t="s">
        <v>1200</v>
      </c>
      <c r="C2964" s="38" t="s">
        <v>1201</v>
      </c>
      <c r="D2964" s="24">
        <f t="shared" si="92"/>
        <v>8990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>
        <v>8990</v>
      </c>
      <c r="M2964" s="19">
        <v>0</v>
      </c>
      <c r="N2964" s="39">
        <v>0</v>
      </c>
      <c r="O2964" s="40">
        <v>0</v>
      </c>
      <c r="P2964" s="19">
        <v>0</v>
      </c>
      <c r="Q2964" s="19">
        <v>0</v>
      </c>
      <c r="R2964" s="39">
        <v>0</v>
      </c>
      <c r="S2964" s="40">
        <v>0</v>
      </c>
      <c r="T2964" s="19"/>
      <c r="U2964" s="19"/>
      <c r="V2964" s="39"/>
      <c r="W2964" s="40"/>
      <c r="X2964" s="19"/>
      <c r="Y2964" s="19"/>
      <c r="Z2964" s="39"/>
      <c r="AA2964" s="40"/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1650</v>
      </c>
      <c r="B2965" s="37" t="s">
        <v>1202</v>
      </c>
      <c r="C2965" s="38" t="s">
        <v>1203</v>
      </c>
      <c r="D2965" s="24">
        <f t="shared" si="92"/>
        <v>308530</v>
      </c>
      <c r="E2965" s="32">
        <f t="shared" si="93"/>
        <v>0</v>
      </c>
      <c r="F2965" s="28">
        <v>12522.5</v>
      </c>
      <c r="G2965" s="29">
        <v>0</v>
      </c>
      <c r="H2965" s="19">
        <v>78967.5</v>
      </c>
      <c r="I2965" s="19">
        <v>0</v>
      </c>
      <c r="J2965" s="39">
        <v>7600</v>
      </c>
      <c r="K2965" s="40">
        <v>0</v>
      </c>
      <c r="L2965" s="19">
        <v>125700</v>
      </c>
      <c r="M2965" s="19">
        <v>0</v>
      </c>
      <c r="N2965" s="39">
        <v>14250</v>
      </c>
      <c r="O2965" s="40">
        <v>0</v>
      </c>
      <c r="P2965" s="19">
        <v>69490</v>
      </c>
      <c r="Q2965" s="19">
        <v>0</v>
      </c>
      <c r="R2965" s="39">
        <v>0</v>
      </c>
      <c r="S2965" s="40">
        <v>0</v>
      </c>
      <c r="T2965" s="19"/>
      <c r="U2965" s="19"/>
      <c r="V2965" s="39"/>
      <c r="W2965" s="40"/>
      <c r="X2965" s="19"/>
      <c r="Y2965" s="19"/>
      <c r="Z2965" s="39"/>
      <c r="AA2965" s="40"/>
      <c r="AB2965" s="19"/>
      <c r="AC2965" s="19"/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1650</v>
      </c>
      <c r="B2966" s="37" t="s">
        <v>1204</v>
      </c>
      <c r="C2966" s="38" t="s">
        <v>1205</v>
      </c>
      <c r="D2966" s="24">
        <f t="shared" si="92"/>
        <v>576094.4</v>
      </c>
      <c r="E2966" s="32">
        <f t="shared" si="93"/>
        <v>0</v>
      </c>
      <c r="F2966" s="28">
        <v>48191.8</v>
      </c>
      <c r="G2966" s="29">
        <v>0</v>
      </c>
      <c r="H2966" s="19">
        <v>107796.8</v>
      </c>
      <c r="I2966" s="19">
        <v>0</v>
      </c>
      <c r="J2966" s="39">
        <v>27895</v>
      </c>
      <c r="K2966" s="40">
        <v>0</v>
      </c>
      <c r="L2966" s="19">
        <v>26587</v>
      </c>
      <c r="M2966" s="19">
        <v>0</v>
      </c>
      <c r="N2966" s="39">
        <v>45999.4</v>
      </c>
      <c r="O2966" s="40">
        <v>0</v>
      </c>
      <c r="P2966" s="19">
        <v>69372</v>
      </c>
      <c r="Q2966" s="19">
        <v>0</v>
      </c>
      <c r="R2966" s="39">
        <v>250252.4</v>
      </c>
      <c r="S2966" s="40">
        <v>0</v>
      </c>
      <c r="T2966" s="19"/>
      <c r="U2966" s="19"/>
      <c r="V2966" s="39"/>
      <c r="W2966" s="40"/>
      <c r="X2966" s="19"/>
      <c r="Y2966" s="19"/>
      <c r="Z2966" s="39"/>
      <c r="AA2966" s="40"/>
      <c r="AB2966" s="19"/>
      <c r="AC2966" s="19"/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1650</v>
      </c>
      <c r="B2967" s="37" t="s">
        <v>1206</v>
      </c>
      <c r="C2967" s="38" t="s">
        <v>1207</v>
      </c>
      <c r="D2967" s="24">
        <f t="shared" si="92"/>
        <v>0</v>
      </c>
      <c r="E2967" s="32">
        <f t="shared" si="93"/>
        <v>0</v>
      </c>
      <c r="F2967" s="28"/>
      <c r="G2967" s="29"/>
      <c r="H2967" s="19"/>
      <c r="I2967" s="19"/>
      <c r="J2967" s="39"/>
      <c r="K2967" s="40"/>
      <c r="L2967" s="19"/>
      <c r="M2967" s="19"/>
      <c r="N2967" s="39"/>
      <c r="O2967" s="40"/>
      <c r="P2967" s="19"/>
      <c r="Q2967" s="19"/>
      <c r="R2967" s="39"/>
      <c r="S2967" s="40"/>
      <c r="T2967" s="19"/>
      <c r="U2967" s="19"/>
      <c r="V2967" s="39"/>
      <c r="W2967" s="40"/>
      <c r="X2967" s="19"/>
      <c r="Y2967" s="19"/>
      <c r="Z2967" s="39"/>
      <c r="AA2967" s="40"/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1650</v>
      </c>
      <c r="B2968" s="37" t="s">
        <v>1208</v>
      </c>
      <c r="C2968" s="38" t="s">
        <v>1209</v>
      </c>
      <c r="D2968" s="24">
        <f t="shared" si="92"/>
        <v>127590</v>
      </c>
      <c r="E2968" s="32">
        <f t="shared" si="93"/>
        <v>0</v>
      </c>
      <c r="F2968" s="28">
        <v>5982</v>
      </c>
      <c r="G2968" s="29">
        <v>0</v>
      </c>
      <c r="H2968" s="19">
        <v>15533</v>
      </c>
      <c r="I2968" s="19">
        <v>0</v>
      </c>
      <c r="J2968" s="39">
        <v>0</v>
      </c>
      <c r="K2968" s="40">
        <v>0</v>
      </c>
      <c r="L2968" s="19">
        <v>55127</v>
      </c>
      <c r="M2968" s="19">
        <v>0</v>
      </c>
      <c r="N2968" s="39">
        <v>28880</v>
      </c>
      <c r="O2968" s="40">
        <v>0</v>
      </c>
      <c r="P2968" s="19">
        <v>22068</v>
      </c>
      <c r="Q2968" s="19">
        <v>0</v>
      </c>
      <c r="R2968" s="39">
        <v>0</v>
      </c>
      <c r="S2968" s="40">
        <v>0</v>
      </c>
      <c r="T2968" s="19"/>
      <c r="U2968" s="19"/>
      <c r="V2968" s="39"/>
      <c r="W2968" s="40"/>
      <c r="X2968" s="19"/>
      <c r="Y2968" s="19"/>
      <c r="Z2968" s="39"/>
      <c r="AA2968" s="40"/>
      <c r="AB2968" s="19"/>
      <c r="AC2968" s="19"/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1650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1650</v>
      </c>
      <c r="B2970" s="37" t="s">
        <v>1212</v>
      </c>
      <c r="C2970" s="38" t="s">
        <v>1213</v>
      </c>
      <c r="D2970" s="24">
        <f t="shared" si="92"/>
        <v>0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/>
      <c r="Y2970" s="19"/>
      <c r="Z2970" s="39"/>
      <c r="AA2970" s="40"/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1650</v>
      </c>
      <c r="B2971" s="37" t="s">
        <v>1214</v>
      </c>
      <c r="C2971" s="38" t="s">
        <v>1215</v>
      </c>
      <c r="D2971" s="24">
        <f t="shared" si="92"/>
        <v>139045</v>
      </c>
      <c r="E2971" s="32">
        <f t="shared" si="93"/>
        <v>0</v>
      </c>
      <c r="F2971" s="28">
        <v>84700</v>
      </c>
      <c r="G2971" s="29">
        <v>0</v>
      </c>
      <c r="H2971" s="19">
        <v>8970</v>
      </c>
      <c r="I2971" s="19">
        <v>0</v>
      </c>
      <c r="J2971" s="39">
        <v>5550</v>
      </c>
      <c r="K2971" s="40">
        <v>0</v>
      </c>
      <c r="L2971" s="19">
        <v>5500</v>
      </c>
      <c r="M2971" s="19">
        <v>0</v>
      </c>
      <c r="N2971" s="39">
        <v>0</v>
      </c>
      <c r="O2971" s="40">
        <v>0</v>
      </c>
      <c r="P2971" s="19">
        <v>1500</v>
      </c>
      <c r="Q2971" s="19">
        <v>0</v>
      </c>
      <c r="R2971" s="39">
        <v>32825</v>
      </c>
      <c r="S2971" s="40">
        <v>0</v>
      </c>
      <c r="T2971" s="19"/>
      <c r="U2971" s="19"/>
      <c r="V2971" s="39"/>
      <c r="W2971" s="40"/>
      <c r="X2971" s="19"/>
      <c r="Y2971" s="19"/>
      <c r="Z2971" s="39"/>
      <c r="AA2971" s="40"/>
      <c r="AB2971" s="19"/>
      <c r="AC2971" s="19"/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1650</v>
      </c>
      <c r="B2972" s="37" t="s">
        <v>1216</v>
      </c>
      <c r="C2972" s="38" t="s">
        <v>1217</v>
      </c>
      <c r="D2972" s="24">
        <f t="shared" si="92"/>
        <v>227314.87</v>
      </c>
      <c r="E2972" s="32">
        <f t="shared" si="93"/>
        <v>0</v>
      </c>
      <c r="F2972" s="28">
        <v>19850</v>
      </c>
      <c r="G2972" s="29">
        <v>0</v>
      </c>
      <c r="H2972" s="19">
        <v>78861.19</v>
      </c>
      <c r="I2972" s="19">
        <v>0</v>
      </c>
      <c r="J2972" s="39">
        <v>10196.57</v>
      </c>
      <c r="K2972" s="40">
        <v>0</v>
      </c>
      <c r="L2972" s="19">
        <v>31397.11</v>
      </c>
      <c r="M2972" s="19">
        <v>0</v>
      </c>
      <c r="N2972" s="39">
        <v>73900</v>
      </c>
      <c r="O2972" s="40">
        <v>0</v>
      </c>
      <c r="P2972" s="19">
        <v>2250</v>
      </c>
      <c r="Q2972" s="19">
        <v>0</v>
      </c>
      <c r="R2972" s="39">
        <v>10860</v>
      </c>
      <c r="S2972" s="40">
        <v>0</v>
      </c>
      <c r="T2972" s="19"/>
      <c r="U2972" s="19"/>
      <c r="V2972" s="39"/>
      <c r="W2972" s="40"/>
      <c r="X2972" s="19"/>
      <c r="Y2972" s="19"/>
      <c r="Z2972" s="39"/>
      <c r="AA2972" s="40"/>
      <c r="AB2972" s="19"/>
      <c r="AC2972" s="19"/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1650</v>
      </c>
      <c r="B2973" s="37" t="s">
        <v>1218</v>
      </c>
      <c r="C2973" s="38" t="s">
        <v>1219</v>
      </c>
      <c r="D2973" s="24">
        <f t="shared" si="92"/>
        <v>0</v>
      </c>
      <c r="E2973" s="32">
        <f t="shared" si="93"/>
        <v>0</v>
      </c>
      <c r="F2973" s="30"/>
      <c r="G2973" s="31"/>
      <c r="H2973" s="22"/>
      <c r="I2973" s="22"/>
      <c r="J2973" s="41"/>
      <c r="K2973" s="42"/>
      <c r="L2973" s="22"/>
      <c r="M2973" s="22"/>
      <c r="N2973" s="41"/>
      <c r="O2973" s="42"/>
      <c r="P2973" s="19"/>
      <c r="Q2973" s="19"/>
      <c r="R2973" s="41"/>
      <c r="S2973" s="42"/>
      <c r="T2973" s="22"/>
      <c r="U2973" s="22"/>
      <c r="V2973" s="41"/>
      <c r="W2973" s="42"/>
      <c r="X2973" s="22"/>
      <c r="Y2973" s="22"/>
      <c r="Z2973" s="41"/>
      <c r="AA2973" s="42"/>
      <c r="AB2973" s="22"/>
      <c r="AC2973" s="22"/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1650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1650</v>
      </c>
      <c r="B2975" s="37" t="s">
        <v>1222</v>
      </c>
      <c r="C2975" s="38" t="s">
        <v>1223</v>
      </c>
      <c r="D2975" s="24">
        <f t="shared" si="92"/>
        <v>200550</v>
      </c>
      <c r="E2975" s="32">
        <f t="shared" si="93"/>
        <v>0</v>
      </c>
      <c r="F2975" s="28"/>
      <c r="G2975" s="29"/>
      <c r="H2975" s="19">
        <v>62250</v>
      </c>
      <c r="I2975" s="19">
        <v>0</v>
      </c>
      <c r="J2975" s="39">
        <v>0</v>
      </c>
      <c r="K2975" s="40">
        <v>0</v>
      </c>
      <c r="L2975" s="19">
        <v>19500</v>
      </c>
      <c r="M2975" s="19">
        <v>0</v>
      </c>
      <c r="N2975" s="39">
        <v>0</v>
      </c>
      <c r="O2975" s="40">
        <v>0</v>
      </c>
      <c r="P2975" s="22">
        <v>21000</v>
      </c>
      <c r="Q2975" s="22">
        <v>0</v>
      </c>
      <c r="R2975" s="39">
        <v>97800</v>
      </c>
      <c r="S2975" s="40">
        <v>0</v>
      </c>
      <c r="T2975" s="19"/>
      <c r="U2975" s="19"/>
      <c r="V2975" s="39"/>
      <c r="W2975" s="40"/>
      <c r="X2975" s="19"/>
      <c r="Y2975" s="19"/>
      <c r="Z2975" s="39"/>
      <c r="AA2975" s="40"/>
      <c r="AB2975" s="19"/>
      <c r="AC2975" s="19"/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1650</v>
      </c>
      <c r="B2976" s="37" t="s">
        <v>1224</v>
      </c>
      <c r="C2976" s="38" t="s">
        <v>1225</v>
      </c>
      <c r="D2976" s="24">
        <f t="shared" si="92"/>
        <v>0</v>
      </c>
      <c r="E2976" s="32">
        <f t="shared" si="93"/>
        <v>0</v>
      </c>
      <c r="F2976" s="30"/>
      <c r="G2976" s="31"/>
      <c r="H2976" s="22"/>
      <c r="I2976" s="22"/>
      <c r="J2976" s="41"/>
      <c r="K2976" s="42"/>
      <c r="L2976" s="22"/>
      <c r="M2976" s="22"/>
      <c r="N2976" s="41"/>
      <c r="O2976" s="42"/>
      <c r="P2976" s="19"/>
      <c r="Q2976" s="19"/>
      <c r="R2976" s="41"/>
      <c r="S2976" s="42"/>
      <c r="T2976" s="22"/>
      <c r="U2976" s="22"/>
      <c r="V2976" s="41"/>
      <c r="W2976" s="42"/>
      <c r="X2976" s="22"/>
      <c r="Y2976" s="22"/>
      <c r="Z2976" s="41"/>
      <c r="AA2976" s="42"/>
      <c r="AB2976" s="22"/>
      <c r="AC2976" s="22"/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1650</v>
      </c>
      <c r="B2977" s="37" t="s">
        <v>1226</v>
      </c>
      <c r="C2977" s="38" t="s">
        <v>1227</v>
      </c>
      <c r="D2977" s="24">
        <f t="shared" si="92"/>
        <v>0</v>
      </c>
      <c r="E2977" s="32">
        <f t="shared" si="93"/>
        <v>0</v>
      </c>
      <c r="F2977" s="30"/>
      <c r="G2977" s="31"/>
      <c r="H2977" s="22"/>
      <c r="I2977" s="22"/>
      <c r="J2977" s="41"/>
      <c r="K2977" s="42"/>
      <c r="L2977" s="22"/>
      <c r="M2977" s="22"/>
      <c r="N2977" s="41"/>
      <c r="O2977" s="42"/>
      <c r="P2977" s="22"/>
      <c r="Q2977" s="22"/>
      <c r="R2977" s="41"/>
      <c r="S2977" s="42"/>
      <c r="T2977" s="22"/>
      <c r="U2977" s="22"/>
      <c r="V2977" s="41"/>
      <c r="W2977" s="42"/>
      <c r="X2977" s="22"/>
      <c r="Y2977" s="22"/>
      <c r="Z2977" s="41"/>
      <c r="AA2977" s="42"/>
      <c r="AB2977" s="22"/>
      <c r="AC2977" s="22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1650</v>
      </c>
      <c r="B2978" s="37" t="s">
        <v>1228</v>
      </c>
      <c r="C2978" s="38" t="s">
        <v>1229</v>
      </c>
      <c r="D2978" s="24">
        <f t="shared" si="92"/>
        <v>0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/>
      <c r="Q2978" s="22"/>
      <c r="R2978" s="41"/>
      <c r="S2978" s="42"/>
      <c r="T2978" s="22"/>
      <c r="U2978" s="22"/>
      <c r="V2978" s="41"/>
      <c r="W2978" s="42"/>
      <c r="X2978" s="22"/>
      <c r="Y2978" s="22"/>
      <c r="Z2978" s="41"/>
      <c r="AA2978" s="42"/>
      <c r="AB2978" s="22"/>
      <c r="AC2978" s="22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1650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1650</v>
      </c>
      <c r="B2980" s="37" t="s">
        <v>1232</v>
      </c>
      <c r="C2980" s="38" t="s">
        <v>1233</v>
      </c>
      <c r="D2980" s="24">
        <f t="shared" si="92"/>
        <v>44500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>
        <v>44500</v>
      </c>
      <c r="Q2980" s="22">
        <v>0</v>
      </c>
      <c r="R2980" s="39">
        <v>0</v>
      </c>
      <c r="S2980" s="40">
        <v>0</v>
      </c>
      <c r="T2980" s="19"/>
      <c r="U2980" s="19"/>
      <c r="V2980" s="39"/>
      <c r="W2980" s="40"/>
      <c r="X2980" s="19"/>
      <c r="Y2980" s="19"/>
      <c r="Z2980" s="39"/>
      <c r="AA2980" s="40"/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1650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1650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1650</v>
      </c>
      <c r="B2983" s="37" t="s">
        <v>1238</v>
      </c>
      <c r="C2983" s="38" t="s">
        <v>1239</v>
      </c>
      <c r="D2983" s="24">
        <f t="shared" si="92"/>
        <v>475616.45</v>
      </c>
      <c r="E2983" s="32">
        <f t="shared" si="93"/>
        <v>0</v>
      </c>
      <c r="F2983" s="28">
        <v>80880</v>
      </c>
      <c r="G2983" s="29">
        <v>0</v>
      </c>
      <c r="H2983" s="19">
        <v>72425.45</v>
      </c>
      <c r="I2983" s="19">
        <v>0</v>
      </c>
      <c r="J2983" s="39">
        <v>79252</v>
      </c>
      <c r="K2983" s="40">
        <v>0</v>
      </c>
      <c r="L2983" s="19">
        <v>65459</v>
      </c>
      <c r="M2983" s="19">
        <v>0</v>
      </c>
      <c r="N2983" s="39">
        <v>61500</v>
      </c>
      <c r="O2983" s="40">
        <v>0</v>
      </c>
      <c r="P2983" s="22">
        <v>53100</v>
      </c>
      <c r="Q2983" s="22">
        <v>0</v>
      </c>
      <c r="R2983" s="39">
        <v>63000</v>
      </c>
      <c r="S2983" s="40">
        <v>0</v>
      </c>
      <c r="T2983" s="19"/>
      <c r="U2983" s="19"/>
      <c r="V2983" s="39"/>
      <c r="W2983" s="40"/>
      <c r="X2983" s="19"/>
      <c r="Y2983" s="19"/>
      <c r="Z2983" s="39"/>
      <c r="AA2983" s="40"/>
      <c r="AB2983" s="19"/>
      <c r="AC2983" s="19"/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1650</v>
      </c>
      <c r="B2984" s="37" t="s">
        <v>1240</v>
      </c>
      <c r="C2984" s="38" t="s">
        <v>1241</v>
      </c>
      <c r="D2984" s="24">
        <f t="shared" si="92"/>
        <v>984332</v>
      </c>
      <c r="E2984" s="32">
        <f t="shared" si="93"/>
        <v>0</v>
      </c>
      <c r="F2984" s="28"/>
      <c r="G2984" s="29"/>
      <c r="H2984" s="19">
        <v>119976</v>
      </c>
      <c r="I2984" s="19">
        <v>0</v>
      </c>
      <c r="J2984" s="39">
        <v>148876</v>
      </c>
      <c r="K2984" s="40">
        <v>0</v>
      </c>
      <c r="L2984" s="19">
        <v>268852</v>
      </c>
      <c r="M2984" s="19">
        <v>0</v>
      </c>
      <c r="N2984" s="39">
        <v>148876</v>
      </c>
      <c r="O2984" s="40">
        <v>0</v>
      </c>
      <c r="P2984" s="19">
        <v>148876</v>
      </c>
      <c r="Q2984" s="19">
        <v>0</v>
      </c>
      <c r="R2984" s="39">
        <v>148876</v>
      </c>
      <c r="S2984" s="40">
        <v>0</v>
      </c>
      <c r="T2984" s="19"/>
      <c r="U2984" s="19"/>
      <c r="V2984" s="39"/>
      <c r="W2984" s="40"/>
      <c r="X2984" s="19"/>
      <c r="Y2984" s="19"/>
      <c r="Z2984" s="39"/>
      <c r="AA2984" s="40"/>
      <c r="AB2984" s="19"/>
      <c r="AC2984" s="19"/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1650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1650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1650</v>
      </c>
      <c r="B2987" s="37" t="s">
        <v>1246</v>
      </c>
      <c r="C2987" s="38" t="s">
        <v>1247</v>
      </c>
      <c r="D2987" s="24">
        <f t="shared" si="92"/>
        <v>511520</v>
      </c>
      <c r="E2987" s="32">
        <f t="shared" si="93"/>
        <v>0</v>
      </c>
      <c r="F2987" s="30"/>
      <c r="G2987" s="31"/>
      <c r="H2987" s="22">
        <v>240648</v>
      </c>
      <c r="I2987" s="22">
        <v>0</v>
      </c>
      <c r="J2987" s="41">
        <v>80216</v>
      </c>
      <c r="K2987" s="42">
        <v>0</v>
      </c>
      <c r="L2987" s="22">
        <v>95328</v>
      </c>
      <c r="M2987" s="22">
        <v>0</v>
      </c>
      <c r="N2987" s="41">
        <v>47664</v>
      </c>
      <c r="O2987" s="42">
        <v>0</v>
      </c>
      <c r="P2987" s="22">
        <v>0</v>
      </c>
      <c r="Q2987" s="22">
        <v>0</v>
      </c>
      <c r="R2987" s="41">
        <v>47664</v>
      </c>
      <c r="S2987" s="42">
        <v>0</v>
      </c>
      <c r="T2987" s="22"/>
      <c r="U2987" s="22"/>
      <c r="V2987" s="41"/>
      <c r="W2987" s="42"/>
      <c r="X2987" s="22"/>
      <c r="Y2987" s="22"/>
      <c r="Z2987" s="41"/>
      <c r="AA2987" s="42"/>
      <c r="AB2987" s="22"/>
      <c r="AC2987" s="22"/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1650</v>
      </c>
      <c r="B2988" s="37" t="s">
        <v>1248</v>
      </c>
      <c r="C2988" s="38" t="s">
        <v>1249</v>
      </c>
      <c r="D2988" s="24">
        <f t="shared" si="92"/>
        <v>414924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>
        <v>151200</v>
      </c>
      <c r="M2988" s="22">
        <v>0</v>
      </c>
      <c r="N2988" s="41">
        <v>94668</v>
      </c>
      <c r="O2988" s="42">
        <v>0</v>
      </c>
      <c r="P2988" s="22">
        <v>89040</v>
      </c>
      <c r="Q2988" s="22">
        <v>0</v>
      </c>
      <c r="R2988" s="41">
        <v>80016</v>
      </c>
      <c r="S2988" s="42">
        <v>0</v>
      </c>
      <c r="T2988" s="22"/>
      <c r="U2988" s="22"/>
      <c r="V2988" s="41"/>
      <c r="W2988" s="42"/>
      <c r="X2988" s="22"/>
      <c r="Y2988" s="22"/>
      <c r="Z2988" s="41"/>
      <c r="AA2988" s="42"/>
      <c r="AB2988" s="22"/>
      <c r="AC2988" s="22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1650</v>
      </c>
      <c r="B2989" s="37" t="s">
        <v>1250</v>
      </c>
      <c r="C2989" s="38" t="s">
        <v>1251</v>
      </c>
      <c r="D2989" s="24">
        <f t="shared" si="92"/>
        <v>40670</v>
      </c>
      <c r="E2989" s="32">
        <f t="shared" si="93"/>
        <v>0</v>
      </c>
      <c r="F2989" s="28"/>
      <c r="G2989" s="29"/>
      <c r="H2989" s="19"/>
      <c r="I2989" s="19"/>
      <c r="J2989" s="39"/>
      <c r="K2989" s="40"/>
      <c r="L2989" s="19">
        <v>21150</v>
      </c>
      <c r="M2989" s="19">
        <v>0</v>
      </c>
      <c r="N2989" s="39">
        <v>19520</v>
      </c>
      <c r="O2989" s="40">
        <v>0</v>
      </c>
      <c r="P2989" s="22">
        <v>0</v>
      </c>
      <c r="Q2989" s="22">
        <v>0</v>
      </c>
      <c r="R2989" s="39">
        <v>0</v>
      </c>
      <c r="S2989" s="40">
        <v>0</v>
      </c>
      <c r="T2989" s="19"/>
      <c r="U2989" s="19"/>
      <c r="V2989" s="39"/>
      <c r="W2989" s="40"/>
      <c r="X2989" s="19"/>
      <c r="Y2989" s="19"/>
      <c r="Z2989" s="39"/>
      <c r="AA2989" s="40"/>
      <c r="AB2989" s="19"/>
      <c r="AC2989" s="19"/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1650</v>
      </c>
      <c r="B2990" s="37" t="s">
        <v>1252</v>
      </c>
      <c r="C2990" s="38" t="s">
        <v>1253</v>
      </c>
      <c r="D2990" s="24">
        <f t="shared" si="92"/>
        <v>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/>
      <c r="Q2990" s="19"/>
      <c r="R2990" s="39"/>
      <c r="S2990" s="40"/>
      <c r="T2990" s="19"/>
      <c r="U2990" s="19"/>
      <c r="V2990" s="39"/>
      <c r="W2990" s="40"/>
      <c r="X2990" s="19"/>
      <c r="Y2990" s="19"/>
      <c r="Z2990" s="39"/>
      <c r="AA2990" s="40"/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1650</v>
      </c>
      <c r="B2991" s="37" t="s">
        <v>1254</v>
      </c>
      <c r="C2991" s="38" t="s">
        <v>1255</v>
      </c>
      <c r="D2991" s="24">
        <f t="shared" si="92"/>
        <v>1454969.4</v>
      </c>
      <c r="E2991" s="32">
        <f t="shared" si="93"/>
        <v>0</v>
      </c>
      <c r="F2991" s="28">
        <v>464162</v>
      </c>
      <c r="G2991" s="29">
        <v>0</v>
      </c>
      <c r="H2991" s="19">
        <v>468378</v>
      </c>
      <c r="I2991" s="19">
        <v>0</v>
      </c>
      <c r="J2991" s="39">
        <v>0</v>
      </c>
      <c r="K2991" s="40">
        <v>0</v>
      </c>
      <c r="L2991" s="19">
        <v>311370</v>
      </c>
      <c r="M2991" s="19">
        <v>0</v>
      </c>
      <c r="N2991" s="39">
        <v>13790</v>
      </c>
      <c r="O2991" s="40">
        <v>0</v>
      </c>
      <c r="P2991" s="19">
        <v>131355.4</v>
      </c>
      <c r="Q2991" s="19">
        <v>0</v>
      </c>
      <c r="R2991" s="39">
        <v>65914</v>
      </c>
      <c r="S2991" s="40">
        <v>0</v>
      </c>
      <c r="T2991" s="19"/>
      <c r="U2991" s="19"/>
      <c r="V2991" s="39"/>
      <c r="W2991" s="40"/>
      <c r="X2991" s="19"/>
      <c r="Y2991" s="19"/>
      <c r="Z2991" s="39"/>
      <c r="AA2991" s="40"/>
      <c r="AB2991" s="19"/>
      <c r="AC2991" s="19"/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1650</v>
      </c>
      <c r="B2992" s="37" t="s">
        <v>1256</v>
      </c>
      <c r="C2992" s="38" t="s">
        <v>1257</v>
      </c>
      <c r="D2992" s="24">
        <f t="shared" si="92"/>
        <v>2897493.5</v>
      </c>
      <c r="E2992" s="32">
        <f t="shared" si="93"/>
        <v>0</v>
      </c>
      <c r="F2992" s="28">
        <v>209213</v>
      </c>
      <c r="G2992" s="29">
        <v>0</v>
      </c>
      <c r="H2992" s="19">
        <v>167043</v>
      </c>
      <c r="I2992" s="19">
        <v>0</v>
      </c>
      <c r="J2992" s="39">
        <v>229542.5</v>
      </c>
      <c r="K2992" s="40">
        <v>0</v>
      </c>
      <c r="L2992" s="19">
        <v>753468</v>
      </c>
      <c r="M2992" s="19">
        <v>0</v>
      </c>
      <c r="N2992" s="39">
        <v>214658.5</v>
      </c>
      <c r="O2992" s="40">
        <v>0</v>
      </c>
      <c r="P2992" s="19">
        <v>1127033</v>
      </c>
      <c r="Q2992" s="19">
        <v>0</v>
      </c>
      <c r="R2992" s="39">
        <v>196535.5</v>
      </c>
      <c r="S2992" s="40">
        <v>0</v>
      </c>
      <c r="T2992" s="19"/>
      <c r="U2992" s="19"/>
      <c r="V2992" s="39"/>
      <c r="W2992" s="40"/>
      <c r="X2992" s="19"/>
      <c r="Y2992" s="19"/>
      <c r="Z2992" s="39"/>
      <c r="AA2992" s="40"/>
      <c r="AB2992" s="19"/>
      <c r="AC2992" s="19"/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1650</v>
      </c>
      <c r="B2993" s="37" t="s">
        <v>1258</v>
      </c>
      <c r="C2993" s="38" t="s">
        <v>1259</v>
      </c>
      <c r="D2993" s="24">
        <f t="shared" si="92"/>
        <v>583589</v>
      </c>
      <c r="E2993" s="32">
        <f t="shared" si="93"/>
        <v>0</v>
      </c>
      <c r="F2993" s="28"/>
      <c r="G2993" s="29"/>
      <c r="H2993" s="19"/>
      <c r="I2993" s="19"/>
      <c r="J2993" s="39"/>
      <c r="K2993" s="40"/>
      <c r="L2993" s="19">
        <v>252314</v>
      </c>
      <c r="M2993" s="19">
        <v>0</v>
      </c>
      <c r="N2993" s="39">
        <v>0</v>
      </c>
      <c r="O2993" s="40">
        <v>0</v>
      </c>
      <c r="P2993" s="19">
        <v>331275</v>
      </c>
      <c r="Q2993" s="19">
        <v>0</v>
      </c>
      <c r="R2993" s="39">
        <v>0</v>
      </c>
      <c r="S2993" s="40">
        <v>0</v>
      </c>
      <c r="T2993" s="19"/>
      <c r="U2993" s="19"/>
      <c r="V2993" s="39"/>
      <c r="W2993" s="40"/>
      <c r="X2993" s="19"/>
      <c r="Y2993" s="19"/>
      <c r="Z2993" s="39"/>
      <c r="AA2993" s="40"/>
      <c r="AB2993" s="19"/>
      <c r="AC2993" s="19"/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1650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1650</v>
      </c>
      <c r="B2995" s="37" t="s">
        <v>1262</v>
      </c>
      <c r="C2995" s="38" t="s">
        <v>1263</v>
      </c>
      <c r="D2995" s="24">
        <f t="shared" si="92"/>
        <v>162</v>
      </c>
      <c r="E2995" s="32">
        <f t="shared" si="93"/>
        <v>0</v>
      </c>
      <c r="F2995" s="28">
        <v>24</v>
      </c>
      <c r="G2995" s="29">
        <v>0</v>
      </c>
      <c r="H2995" s="19">
        <v>24</v>
      </c>
      <c r="I2995" s="19">
        <v>0</v>
      </c>
      <c r="J2995" s="39">
        <v>30</v>
      </c>
      <c r="K2995" s="40">
        <v>0</v>
      </c>
      <c r="L2995" s="19">
        <v>24</v>
      </c>
      <c r="M2995" s="19">
        <v>0</v>
      </c>
      <c r="N2995" s="39">
        <v>24</v>
      </c>
      <c r="O2995" s="40">
        <v>0</v>
      </c>
      <c r="P2995" s="22">
        <v>30</v>
      </c>
      <c r="Q2995" s="22">
        <v>0</v>
      </c>
      <c r="R2995" s="39">
        <v>6</v>
      </c>
      <c r="S2995" s="40">
        <v>0</v>
      </c>
      <c r="T2995" s="19"/>
      <c r="U2995" s="19"/>
      <c r="V2995" s="39"/>
      <c r="W2995" s="40"/>
      <c r="X2995" s="19"/>
      <c r="Y2995" s="19"/>
      <c r="Z2995" s="39"/>
      <c r="AA2995" s="40"/>
      <c r="AB2995" s="19"/>
      <c r="AC2995" s="19"/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1650</v>
      </c>
      <c r="B2996" s="37" t="s">
        <v>1264</v>
      </c>
      <c r="C2996" s="38" t="s">
        <v>1265</v>
      </c>
      <c r="D2996" s="24">
        <f t="shared" si="92"/>
        <v>2642290.84</v>
      </c>
      <c r="E2996" s="32">
        <f t="shared" si="93"/>
        <v>93176</v>
      </c>
      <c r="F2996" s="28">
        <v>794790.67</v>
      </c>
      <c r="G2996" s="29">
        <v>5669</v>
      </c>
      <c r="H2996" s="19">
        <v>313448.86</v>
      </c>
      <c r="I2996" s="19">
        <v>20516</v>
      </c>
      <c r="J2996" s="39">
        <v>240470.89</v>
      </c>
      <c r="K2996" s="40">
        <v>19340</v>
      </c>
      <c r="L2996" s="19">
        <v>288670.23</v>
      </c>
      <c r="M2996" s="19">
        <v>11480</v>
      </c>
      <c r="N2996" s="39">
        <v>285186.57</v>
      </c>
      <c r="O2996" s="40">
        <v>16055</v>
      </c>
      <c r="P2996" s="19">
        <v>373832.89</v>
      </c>
      <c r="Q2996" s="19">
        <v>16227</v>
      </c>
      <c r="R2996" s="39">
        <v>345890.73</v>
      </c>
      <c r="S2996" s="40">
        <v>3889</v>
      </c>
      <c r="T2996" s="19"/>
      <c r="U2996" s="19"/>
      <c r="V2996" s="39"/>
      <c r="W2996" s="40"/>
      <c r="X2996" s="19"/>
      <c r="Y2996" s="19"/>
      <c r="Z2996" s="39"/>
      <c r="AA2996" s="40"/>
      <c r="AB2996" s="19"/>
      <c r="AC2996" s="19"/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1650</v>
      </c>
      <c r="B2997" s="37" t="s">
        <v>1266</v>
      </c>
      <c r="C2997" s="38" t="s">
        <v>1267</v>
      </c>
      <c r="D2997" s="24">
        <f t="shared" si="92"/>
        <v>14296.81</v>
      </c>
      <c r="E2997" s="32">
        <f t="shared" si="93"/>
        <v>0</v>
      </c>
      <c r="F2997" s="28">
        <v>535</v>
      </c>
      <c r="G2997" s="29">
        <v>0</v>
      </c>
      <c r="H2997" s="19">
        <v>535</v>
      </c>
      <c r="I2997" s="19">
        <v>0</v>
      </c>
      <c r="J2997" s="39">
        <v>535</v>
      </c>
      <c r="K2997" s="40">
        <v>0</v>
      </c>
      <c r="L2997" s="19">
        <v>535</v>
      </c>
      <c r="M2997" s="19">
        <v>0</v>
      </c>
      <c r="N2997" s="39">
        <v>11086.81</v>
      </c>
      <c r="O2997" s="40">
        <v>0</v>
      </c>
      <c r="P2997" s="19">
        <v>535</v>
      </c>
      <c r="Q2997" s="19">
        <v>0</v>
      </c>
      <c r="R2997" s="39">
        <v>535</v>
      </c>
      <c r="S2997" s="40">
        <v>0</v>
      </c>
      <c r="T2997" s="19"/>
      <c r="U2997" s="19"/>
      <c r="V2997" s="39"/>
      <c r="W2997" s="40"/>
      <c r="X2997" s="19"/>
      <c r="Y2997" s="19"/>
      <c r="Z2997" s="39"/>
      <c r="AA2997" s="40"/>
      <c r="AB2997" s="19"/>
      <c r="AC2997" s="19"/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1650</v>
      </c>
      <c r="B2998" s="37" t="s">
        <v>1268</v>
      </c>
      <c r="C2998" s="38" t="s">
        <v>1269</v>
      </c>
      <c r="D2998" s="24">
        <f t="shared" si="92"/>
        <v>78906.41</v>
      </c>
      <c r="E2998" s="32">
        <f t="shared" si="93"/>
        <v>142.52000000000001</v>
      </c>
      <c r="F2998" s="28">
        <v>9825.27</v>
      </c>
      <c r="G2998" s="29">
        <v>0</v>
      </c>
      <c r="H2998" s="19">
        <v>19059.39</v>
      </c>
      <c r="I2998" s="19">
        <v>0</v>
      </c>
      <c r="J2998" s="39">
        <v>11199.8</v>
      </c>
      <c r="K2998" s="40">
        <v>0</v>
      </c>
      <c r="L2998" s="19">
        <v>9736.7099999999991</v>
      </c>
      <c r="M2998" s="19">
        <v>0</v>
      </c>
      <c r="N2998" s="39">
        <v>9691.2099999999991</v>
      </c>
      <c r="O2998" s="40">
        <v>142.52000000000001</v>
      </c>
      <c r="P2998" s="19">
        <v>9811</v>
      </c>
      <c r="Q2998" s="19">
        <v>0</v>
      </c>
      <c r="R2998" s="39">
        <v>9583.0300000000007</v>
      </c>
      <c r="S2998" s="40">
        <v>0</v>
      </c>
      <c r="T2998" s="19"/>
      <c r="U2998" s="19"/>
      <c r="V2998" s="39"/>
      <c r="W2998" s="40"/>
      <c r="X2998" s="19"/>
      <c r="Y2998" s="19"/>
      <c r="Z2998" s="39"/>
      <c r="AA2998" s="40"/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1650</v>
      </c>
      <c r="B2999" s="37" t="s">
        <v>1270</v>
      </c>
      <c r="C2999" s="38" t="s">
        <v>1271</v>
      </c>
      <c r="D2999" s="24">
        <f t="shared" si="92"/>
        <v>129256</v>
      </c>
      <c r="E2999" s="32">
        <f t="shared" si="93"/>
        <v>0</v>
      </c>
      <c r="F2999" s="28">
        <v>23540</v>
      </c>
      <c r="G2999" s="29">
        <v>0</v>
      </c>
      <c r="H2999" s="19">
        <v>24931</v>
      </c>
      <c r="I2999" s="19">
        <v>0</v>
      </c>
      <c r="J2999" s="39">
        <v>16157</v>
      </c>
      <c r="K2999" s="40">
        <v>0</v>
      </c>
      <c r="L2999" s="19">
        <v>16157</v>
      </c>
      <c r="M2999" s="19">
        <v>0</v>
      </c>
      <c r="N2999" s="39">
        <v>16157</v>
      </c>
      <c r="O2999" s="40">
        <v>0</v>
      </c>
      <c r="P2999" s="19">
        <v>16157</v>
      </c>
      <c r="Q2999" s="19">
        <v>0</v>
      </c>
      <c r="R2999" s="39">
        <v>16157</v>
      </c>
      <c r="S2999" s="40">
        <v>0</v>
      </c>
      <c r="T2999" s="19"/>
      <c r="U2999" s="19"/>
      <c r="V2999" s="39"/>
      <c r="W2999" s="40"/>
      <c r="X2999" s="19"/>
      <c r="Y2999" s="19"/>
      <c r="Z2999" s="39"/>
      <c r="AA2999" s="40"/>
      <c r="AB2999" s="19"/>
      <c r="AC2999" s="19"/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1650</v>
      </c>
      <c r="B3000" s="37" t="s">
        <v>1272</v>
      </c>
      <c r="C3000" s="38" t="s">
        <v>1273</v>
      </c>
      <c r="D3000" s="24">
        <f t="shared" si="92"/>
        <v>23128</v>
      </c>
      <c r="E3000" s="32">
        <f t="shared" si="93"/>
        <v>0</v>
      </c>
      <c r="F3000" s="28">
        <v>5679</v>
      </c>
      <c r="G3000" s="29">
        <v>0</v>
      </c>
      <c r="H3000" s="19">
        <v>2298</v>
      </c>
      <c r="I3000" s="19">
        <v>0</v>
      </c>
      <c r="J3000" s="39">
        <v>2679</v>
      </c>
      <c r="K3000" s="40">
        <v>0</v>
      </c>
      <c r="L3000" s="19">
        <v>2715</v>
      </c>
      <c r="M3000" s="19">
        <v>0</v>
      </c>
      <c r="N3000" s="39">
        <v>2533</v>
      </c>
      <c r="O3000" s="40">
        <v>0</v>
      </c>
      <c r="P3000" s="19">
        <v>5233</v>
      </c>
      <c r="Q3000" s="19">
        <v>0</v>
      </c>
      <c r="R3000" s="39">
        <v>1991</v>
      </c>
      <c r="S3000" s="40">
        <v>0</v>
      </c>
      <c r="T3000" s="19"/>
      <c r="U3000" s="19"/>
      <c r="V3000" s="39"/>
      <c r="W3000" s="40"/>
      <c r="X3000" s="19"/>
      <c r="Y3000" s="19"/>
      <c r="Z3000" s="39"/>
      <c r="AA3000" s="40"/>
      <c r="AB3000" s="19"/>
      <c r="AC3000" s="19"/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1650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1650</v>
      </c>
      <c r="B3002" s="37" t="s">
        <v>1276</v>
      </c>
      <c r="C3002" s="38" t="s">
        <v>1277</v>
      </c>
      <c r="D3002" s="24">
        <f t="shared" si="92"/>
        <v>187882.37</v>
      </c>
      <c r="E3002" s="32">
        <f t="shared" si="93"/>
        <v>0</v>
      </c>
      <c r="F3002" s="28"/>
      <c r="G3002" s="29"/>
      <c r="H3002" s="19"/>
      <c r="I3002" s="19"/>
      <c r="J3002" s="39"/>
      <c r="K3002" s="40"/>
      <c r="L3002" s="19">
        <v>187882.37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>
        <v>0</v>
      </c>
      <c r="S3002" s="40">
        <v>0</v>
      </c>
      <c r="T3002" s="19"/>
      <c r="U3002" s="19"/>
      <c r="V3002" s="39"/>
      <c r="W3002" s="40"/>
      <c r="X3002" s="19"/>
      <c r="Y3002" s="19"/>
      <c r="Z3002" s="39"/>
      <c r="AA3002" s="40"/>
      <c r="AB3002" s="19"/>
      <c r="AC3002" s="19"/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1650</v>
      </c>
      <c r="B3003" s="37" t="s">
        <v>1278</v>
      </c>
      <c r="C3003" s="38" t="s">
        <v>1279</v>
      </c>
      <c r="D3003" s="24">
        <f t="shared" si="92"/>
        <v>14599046.430000002</v>
      </c>
      <c r="E3003" s="32">
        <f t="shared" si="93"/>
        <v>0</v>
      </c>
      <c r="F3003" s="28">
        <v>2497861.5099999998</v>
      </c>
      <c r="G3003" s="29">
        <v>0</v>
      </c>
      <c r="H3003" s="19">
        <v>1801084.79</v>
      </c>
      <c r="I3003" s="19">
        <v>0</v>
      </c>
      <c r="J3003" s="39">
        <v>2076219.02</v>
      </c>
      <c r="K3003" s="40">
        <v>0</v>
      </c>
      <c r="L3003" s="19">
        <v>2128722.09</v>
      </c>
      <c r="M3003" s="19">
        <v>0</v>
      </c>
      <c r="N3003" s="39">
        <v>1617223.14</v>
      </c>
      <c r="O3003" s="40">
        <v>0</v>
      </c>
      <c r="P3003" s="19">
        <v>2952048.66</v>
      </c>
      <c r="Q3003" s="19">
        <v>0</v>
      </c>
      <c r="R3003" s="39">
        <v>1525887.22</v>
      </c>
      <c r="S3003" s="40">
        <v>0</v>
      </c>
      <c r="T3003" s="19"/>
      <c r="U3003" s="19"/>
      <c r="V3003" s="39"/>
      <c r="W3003" s="40"/>
      <c r="X3003" s="19"/>
      <c r="Y3003" s="19"/>
      <c r="Z3003" s="39"/>
      <c r="AA3003" s="40"/>
      <c r="AB3003" s="19"/>
      <c r="AC3003" s="19"/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1650</v>
      </c>
      <c r="B3004" s="37" t="s">
        <v>1280</v>
      </c>
      <c r="C3004" s="38" t="s">
        <v>1281</v>
      </c>
      <c r="D3004" s="24">
        <f t="shared" si="92"/>
        <v>0</v>
      </c>
      <c r="E3004" s="32">
        <f t="shared" si="93"/>
        <v>0</v>
      </c>
      <c r="F3004" s="28"/>
      <c r="G3004" s="29"/>
      <c r="H3004" s="19"/>
      <c r="I3004" s="19"/>
      <c r="J3004" s="39"/>
      <c r="K3004" s="40"/>
      <c r="L3004" s="19"/>
      <c r="M3004" s="19"/>
      <c r="N3004" s="39"/>
      <c r="O3004" s="40"/>
      <c r="P3004" s="19"/>
      <c r="Q3004" s="19"/>
      <c r="R3004" s="39"/>
      <c r="S3004" s="40"/>
      <c r="T3004" s="19"/>
      <c r="U3004" s="19"/>
      <c r="V3004" s="39"/>
      <c r="W3004" s="40"/>
      <c r="X3004" s="19"/>
      <c r="Y3004" s="19"/>
      <c r="Z3004" s="39"/>
      <c r="AA3004" s="40"/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1650</v>
      </c>
      <c r="B3005" s="37" t="s">
        <v>1282</v>
      </c>
      <c r="C3005" s="38" t="s">
        <v>1283</v>
      </c>
      <c r="D3005" s="24">
        <f t="shared" si="92"/>
        <v>5135362.41</v>
      </c>
      <c r="E3005" s="32">
        <f t="shared" si="93"/>
        <v>558032.12</v>
      </c>
      <c r="F3005" s="28">
        <v>867846.07</v>
      </c>
      <c r="G3005" s="29">
        <v>0</v>
      </c>
      <c r="H3005" s="19">
        <v>531992.21</v>
      </c>
      <c r="I3005" s="19">
        <v>558032.12</v>
      </c>
      <c r="J3005" s="39">
        <v>783944.6</v>
      </c>
      <c r="K3005" s="40">
        <v>0</v>
      </c>
      <c r="L3005" s="19">
        <v>633774.63</v>
      </c>
      <c r="M3005" s="19">
        <v>0</v>
      </c>
      <c r="N3005" s="39">
        <v>753903.01</v>
      </c>
      <c r="O3005" s="40">
        <v>0</v>
      </c>
      <c r="P3005" s="19">
        <v>499011.66</v>
      </c>
      <c r="Q3005" s="19">
        <v>0</v>
      </c>
      <c r="R3005" s="39">
        <v>1064890.23</v>
      </c>
      <c r="S3005" s="40">
        <v>0</v>
      </c>
      <c r="T3005" s="19"/>
      <c r="U3005" s="19"/>
      <c r="V3005" s="39"/>
      <c r="W3005" s="40"/>
      <c r="X3005" s="19"/>
      <c r="Y3005" s="19"/>
      <c r="Z3005" s="39"/>
      <c r="AA3005" s="40"/>
      <c r="AB3005" s="19"/>
      <c r="AC3005" s="19"/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1650</v>
      </c>
      <c r="B3006" s="37" t="s">
        <v>1284</v>
      </c>
      <c r="C3006" s="38" t="s">
        <v>1285</v>
      </c>
      <c r="D3006" s="24">
        <f t="shared" si="92"/>
        <v>3766214.7999999993</v>
      </c>
      <c r="E3006" s="32">
        <f t="shared" si="93"/>
        <v>0</v>
      </c>
      <c r="F3006" s="28">
        <v>602092.80000000005</v>
      </c>
      <c r="G3006" s="29">
        <v>0</v>
      </c>
      <c r="H3006" s="19">
        <v>469727</v>
      </c>
      <c r="I3006" s="19">
        <v>0</v>
      </c>
      <c r="J3006" s="39">
        <v>528035</v>
      </c>
      <c r="K3006" s="40">
        <v>0</v>
      </c>
      <c r="L3006" s="19">
        <v>652133.6</v>
      </c>
      <c r="M3006" s="19">
        <v>0</v>
      </c>
      <c r="N3006" s="39">
        <v>687503.2</v>
      </c>
      <c r="O3006" s="40">
        <v>0</v>
      </c>
      <c r="P3006" s="19">
        <v>532387.4</v>
      </c>
      <c r="Q3006" s="19">
        <v>0</v>
      </c>
      <c r="R3006" s="39">
        <v>294335.8</v>
      </c>
      <c r="S3006" s="40">
        <v>0</v>
      </c>
      <c r="T3006" s="19"/>
      <c r="U3006" s="19"/>
      <c r="V3006" s="39"/>
      <c r="W3006" s="40"/>
      <c r="X3006" s="19"/>
      <c r="Y3006" s="19"/>
      <c r="Z3006" s="39"/>
      <c r="AA3006" s="40"/>
      <c r="AB3006" s="19"/>
      <c r="AC3006" s="19"/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1650</v>
      </c>
      <c r="B3007" s="37" t="s">
        <v>1286</v>
      </c>
      <c r="C3007" s="38" t="s">
        <v>1287</v>
      </c>
      <c r="D3007" s="24">
        <f t="shared" si="92"/>
        <v>494499.80000000005</v>
      </c>
      <c r="E3007" s="32">
        <f t="shared" si="93"/>
        <v>0</v>
      </c>
      <c r="F3007" s="28">
        <v>72048</v>
      </c>
      <c r="G3007" s="29">
        <v>0</v>
      </c>
      <c r="H3007" s="19">
        <v>80194.399999999994</v>
      </c>
      <c r="I3007" s="19">
        <v>0</v>
      </c>
      <c r="J3007" s="39">
        <v>75234</v>
      </c>
      <c r="K3007" s="40">
        <v>0</v>
      </c>
      <c r="L3007" s="19">
        <v>0</v>
      </c>
      <c r="M3007" s="19">
        <v>0</v>
      </c>
      <c r="N3007" s="39">
        <v>156073</v>
      </c>
      <c r="O3007" s="40">
        <v>0</v>
      </c>
      <c r="P3007" s="19">
        <v>71447.399999999994</v>
      </c>
      <c r="Q3007" s="19">
        <v>0</v>
      </c>
      <c r="R3007" s="39">
        <v>39503</v>
      </c>
      <c r="S3007" s="40">
        <v>0</v>
      </c>
      <c r="T3007" s="19"/>
      <c r="U3007" s="19"/>
      <c r="V3007" s="39"/>
      <c r="W3007" s="40"/>
      <c r="X3007" s="19"/>
      <c r="Y3007" s="19"/>
      <c r="Z3007" s="39"/>
      <c r="AA3007" s="40"/>
      <c r="AB3007" s="19"/>
      <c r="AC3007" s="19"/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1650</v>
      </c>
      <c r="B3008" s="37" t="s">
        <v>1288</v>
      </c>
      <c r="C3008" s="38" t="s">
        <v>1289</v>
      </c>
      <c r="D3008" s="24">
        <f t="shared" si="92"/>
        <v>312690</v>
      </c>
      <c r="E3008" s="32">
        <f t="shared" si="93"/>
        <v>0</v>
      </c>
      <c r="F3008" s="28"/>
      <c r="G3008" s="29"/>
      <c r="H3008" s="19">
        <v>178740</v>
      </c>
      <c r="I3008" s="19">
        <v>0</v>
      </c>
      <c r="J3008" s="39">
        <v>0</v>
      </c>
      <c r="K3008" s="40">
        <v>0</v>
      </c>
      <c r="L3008" s="19">
        <v>0</v>
      </c>
      <c r="M3008" s="19">
        <v>0</v>
      </c>
      <c r="N3008" s="39">
        <v>97950</v>
      </c>
      <c r="O3008" s="40">
        <v>0</v>
      </c>
      <c r="P3008" s="19">
        <v>36000</v>
      </c>
      <c r="Q3008" s="19">
        <v>0</v>
      </c>
      <c r="R3008" s="39">
        <v>0</v>
      </c>
      <c r="S3008" s="40">
        <v>0</v>
      </c>
      <c r="T3008" s="19"/>
      <c r="U3008" s="19"/>
      <c r="V3008" s="39"/>
      <c r="W3008" s="40"/>
      <c r="X3008" s="19"/>
      <c r="Y3008" s="19"/>
      <c r="Z3008" s="39"/>
      <c r="AA3008" s="40"/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1650</v>
      </c>
      <c r="B3009" s="37" t="s">
        <v>1290</v>
      </c>
      <c r="C3009" s="38" t="s">
        <v>1291</v>
      </c>
      <c r="D3009" s="24">
        <f t="shared" si="92"/>
        <v>860490.8</v>
      </c>
      <c r="E3009" s="32">
        <f t="shared" si="93"/>
        <v>0</v>
      </c>
      <c r="F3009" s="28">
        <v>35624.81</v>
      </c>
      <c r="G3009" s="29">
        <v>0</v>
      </c>
      <c r="H3009" s="19">
        <v>204433.36</v>
      </c>
      <c r="I3009" s="19">
        <v>0</v>
      </c>
      <c r="J3009" s="39">
        <v>162650.23000000001</v>
      </c>
      <c r="K3009" s="40">
        <v>0</v>
      </c>
      <c r="L3009" s="19">
        <v>126921.81</v>
      </c>
      <c r="M3009" s="19">
        <v>0</v>
      </c>
      <c r="N3009" s="39">
        <v>250928</v>
      </c>
      <c r="O3009" s="40">
        <v>0</v>
      </c>
      <c r="P3009" s="19">
        <v>75361.820000000007</v>
      </c>
      <c r="Q3009" s="19">
        <v>0</v>
      </c>
      <c r="R3009" s="39">
        <v>4570.7700000000004</v>
      </c>
      <c r="S3009" s="40">
        <v>0</v>
      </c>
      <c r="T3009" s="19"/>
      <c r="U3009" s="19"/>
      <c r="V3009" s="39"/>
      <c r="W3009" s="40"/>
      <c r="X3009" s="19"/>
      <c r="Y3009" s="19"/>
      <c r="Z3009" s="39"/>
      <c r="AA3009" s="40"/>
      <c r="AB3009" s="19"/>
      <c r="AC3009" s="19"/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1650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1650</v>
      </c>
      <c r="B3011" s="37" t="s">
        <v>1294</v>
      </c>
      <c r="C3011" s="38" t="s">
        <v>1295</v>
      </c>
      <c r="D3011" s="24">
        <f t="shared" si="92"/>
        <v>385179.7</v>
      </c>
      <c r="E3011" s="32">
        <f t="shared" si="93"/>
        <v>0</v>
      </c>
      <c r="F3011" s="28">
        <v>32000</v>
      </c>
      <c r="G3011" s="29">
        <v>0</v>
      </c>
      <c r="H3011" s="19">
        <v>77580</v>
      </c>
      <c r="I3011" s="19">
        <v>0</v>
      </c>
      <c r="J3011" s="39">
        <v>2800</v>
      </c>
      <c r="K3011" s="40">
        <v>0</v>
      </c>
      <c r="L3011" s="19">
        <v>27250</v>
      </c>
      <c r="M3011" s="19">
        <v>0</v>
      </c>
      <c r="N3011" s="39">
        <v>97110</v>
      </c>
      <c r="O3011" s="40">
        <v>0</v>
      </c>
      <c r="P3011" s="22">
        <v>102739.7</v>
      </c>
      <c r="Q3011" s="22">
        <v>0</v>
      </c>
      <c r="R3011" s="39">
        <v>45700</v>
      </c>
      <c r="S3011" s="40">
        <v>0</v>
      </c>
      <c r="T3011" s="19"/>
      <c r="U3011" s="19"/>
      <c r="V3011" s="39"/>
      <c r="W3011" s="40"/>
      <c r="X3011" s="19"/>
      <c r="Y3011" s="19"/>
      <c r="Z3011" s="39"/>
      <c r="AA3011" s="40"/>
      <c r="AB3011" s="19"/>
      <c r="AC3011" s="19"/>
      <c r="AD3011" s="45" t="s">
        <v>1656</v>
      </c>
      <c r="AE3011" s="23" t="s">
        <v>1636</v>
      </c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1650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1650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1650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1650</v>
      </c>
      <c r="B3015" s="37" t="s">
        <v>1302</v>
      </c>
      <c r="C3015" s="38" t="s">
        <v>1303</v>
      </c>
      <c r="D3015" s="24">
        <f t="shared" si="94"/>
        <v>327000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>
        <v>119800</v>
      </c>
      <c r="M3015" s="19">
        <v>0</v>
      </c>
      <c r="N3015" s="39">
        <v>59900</v>
      </c>
      <c r="O3015" s="40">
        <v>0</v>
      </c>
      <c r="P3015" s="22">
        <v>27500</v>
      </c>
      <c r="Q3015" s="22">
        <v>0</v>
      </c>
      <c r="R3015" s="39">
        <v>119800</v>
      </c>
      <c r="S3015" s="40">
        <v>0</v>
      </c>
      <c r="T3015" s="19"/>
      <c r="U3015" s="19"/>
      <c r="V3015" s="39"/>
      <c r="W3015" s="40"/>
      <c r="X3015" s="19"/>
      <c r="Y3015" s="19"/>
      <c r="Z3015" s="39"/>
      <c r="AA3015" s="40"/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1650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1650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1650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1650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1650</v>
      </c>
      <c r="B3020" s="37" t="s">
        <v>1312</v>
      </c>
      <c r="C3020" s="38" t="s">
        <v>1313</v>
      </c>
      <c r="D3020" s="24">
        <f t="shared" si="94"/>
        <v>214870</v>
      </c>
      <c r="E3020" s="32">
        <f t="shared" si="95"/>
        <v>0</v>
      </c>
      <c r="F3020" s="30">
        <v>83560</v>
      </c>
      <c r="G3020" s="31">
        <v>0</v>
      </c>
      <c r="H3020" s="22">
        <v>54150</v>
      </c>
      <c r="I3020" s="22">
        <v>0</v>
      </c>
      <c r="J3020" s="41">
        <v>36660</v>
      </c>
      <c r="K3020" s="42">
        <v>0</v>
      </c>
      <c r="L3020" s="22">
        <v>0</v>
      </c>
      <c r="M3020" s="22">
        <v>0</v>
      </c>
      <c r="N3020" s="41">
        <v>31500</v>
      </c>
      <c r="O3020" s="42">
        <v>0</v>
      </c>
      <c r="P3020" s="22">
        <v>0</v>
      </c>
      <c r="Q3020" s="22">
        <v>0</v>
      </c>
      <c r="R3020" s="41">
        <v>9000</v>
      </c>
      <c r="S3020" s="42">
        <v>0</v>
      </c>
      <c r="T3020" s="22"/>
      <c r="U3020" s="22"/>
      <c r="V3020" s="41"/>
      <c r="W3020" s="42"/>
      <c r="X3020" s="22"/>
      <c r="Y3020" s="22"/>
      <c r="Z3020" s="41"/>
      <c r="AA3020" s="42"/>
      <c r="AB3020" s="22"/>
      <c r="AC3020" s="22"/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1650</v>
      </c>
      <c r="B3021" s="37" t="s">
        <v>1314</v>
      </c>
      <c r="C3021" s="38" t="s">
        <v>1315</v>
      </c>
      <c r="D3021" s="24">
        <f t="shared" si="94"/>
        <v>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/>
      <c r="AC3021" s="22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1650</v>
      </c>
      <c r="B3022" s="37" t="s">
        <v>1316</v>
      </c>
      <c r="C3022" s="38" t="s">
        <v>1317</v>
      </c>
      <c r="D3022" s="24">
        <f t="shared" si="94"/>
        <v>17406.599999999999</v>
      </c>
      <c r="E3022" s="32">
        <f t="shared" si="95"/>
        <v>0</v>
      </c>
      <c r="F3022" s="30">
        <v>17406.599999999999</v>
      </c>
      <c r="G3022" s="31">
        <v>0</v>
      </c>
      <c r="H3022" s="22">
        <v>0</v>
      </c>
      <c r="I3022" s="22">
        <v>0</v>
      </c>
      <c r="J3022" s="41">
        <v>0</v>
      </c>
      <c r="K3022" s="42">
        <v>0</v>
      </c>
      <c r="L3022" s="22">
        <v>0</v>
      </c>
      <c r="M3022" s="22">
        <v>0</v>
      </c>
      <c r="N3022" s="41">
        <v>0</v>
      </c>
      <c r="O3022" s="42">
        <v>0</v>
      </c>
      <c r="P3022" s="22">
        <v>0</v>
      </c>
      <c r="Q3022" s="22">
        <v>0</v>
      </c>
      <c r="R3022" s="41">
        <v>0</v>
      </c>
      <c r="S3022" s="42">
        <v>0</v>
      </c>
      <c r="T3022" s="22"/>
      <c r="U3022" s="22"/>
      <c r="V3022" s="41"/>
      <c r="W3022" s="42"/>
      <c r="X3022" s="22"/>
      <c r="Y3022" s="22"/>
      <c r="Z3022" s="41"/>
      <c r="AA3022" s="42"/>
      <c r="AB3022" s="22"/>
      <c r="AC3022" s="22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1650</v>
      </c>
      <c r="B3023" s="37" t="s">
        <v>1318</v>
      </c>
      <c r="C3023" s="38" t="s">
        <v>1319</v>
      </c>
      <c r="D3023" s="24">
        <f t="shared" si="94"/>
        <v>1048130</v>
      </c>
      <c r="E3023" s="32">
        <f t="shared" si="95"/>
        <v>0</v>
      </c>
      <c r="F3023" s="28">
        <v>152040</v>
      </c>
      <c r="G3023" s="29">
        <v>0</v>
      </c>
      <c r="H3023" s="19">
        <v>129600</v>
      </c>
      <c r="I3023" s="19">
        <v>0</v>
      </c>
      <c r="J3023" s="39">
        <v>108000</v>
      </c>
      <c r="K3023" s="40">
        <v>0</v>
      </c>
      <c r="L3023" s="19">
        <v>252730</v>
      </c>
      <c r="M3023" s="19">
        <v>0</v>
      </c>
      <c r="N3023" s="39">
        <v>91880</v>
      </c>
      <c r="O3023" s="40">
        <v>0</v>
      </c>
      <c r="P3023" s="22">
        <v>276810</v>
      </c>
      <c r="Q3023" s="22">
        <v>0</v>
      </c>
      <c r="R3023" s="39">
        <v>37070</v>
      </c>
      <c r="S3023" s="40">
        <v>0</v>
      </c>
      <c r="T3023" s="19"/>
      <c r="U3023" s="19"/>
      <c r="V3023" s="39"/>
      <c r="W3023" s="40"/>
      <c r="X3023" s="19"/>
      <c r="Y3023" s="19"/>
      <c r="Z3023" s="39"/>
      <c r="AA3023" s="40"/>
      <c r="AB3023" s="19"/>
      <c r="AC3023" s="19"/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1650</v>
      </c>
      <c r="B3024" s="37" t="s">
        <v>1320</v>
      </c>
      <c r="C3024" s="38" t="s">
        <v>1321</v>
      </c>
      <c r="D3024" s="24">
        <f t="shared" si="94"/>
        <v>1982462.75</v>
      </c>
      <c r="E3024" s="32">
        <f t="shared" si="95"/>
        <v>0</v>
      </c>
      <c r="F3024" s="28"/>
      <c r="G3024" s="29"/>
      <c r="H3024" s="19"/>
      <c r="I3024" s="19"/>
      <c r="J3024" s="39">
        <v>247932.25</v>
      </c>
      <c r="K3024" s="40">
        <v>0</v>
      </c>
      <c r="L3024" s="19">
        <v>840781</v>
      </c>
      <c r="M3024" s="19">
        <v>0</v>
      </c>
      <c r="N3024" s="39">
        <v>121257.5</v>
      </c>
      <c r="O3024" s="40">
        <v>0</v>
      </c>
      <c r="P3024" s="19">
        <v>684270.5</v>
      </c>
      <c r="Q3024" s="19">
        <v>0</v>
      </c>
      <c r="R3024" s="39">
        <v>88221.5</v>
      </c>
      <c r="S3024" s="40">
        <v>0</v>
      </c>
      <c r="T3024" s="19"/>
      <c r="U3024" s="19"/>
      <c r="V3024" s="39"/>
      <c r="W3024" s="40"/>
      <c r="X3024" s="19"/>
      <c r="Y3024" s="19"/>
      <c r="Z3024" s="39"/>
      <c r="AA3024" s="40"/>
      <c r="AB3024" s="19"/>
      <c r="AC3024" s="19"/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1650</v>
      </c>
      <c r="B3025" s="37" t="s">
        <v>1322</v>
      </c>
      <c r="C3025" s="38" t="s">
        <v>1323</v>
      </c>
      <c r="D3025" s="24">
        <f t="shared" si="94"/>
        <v>1581719.35</v>
      </c>
      <c r="E3025" s="32">
        <f t="shared" si="95"/>
        <v>0</v>
      </c>
      <c r="F3025" s="28"/>
      <c r="G3025" s="29"/>
      <c r="H3025" s="19">
        <v>432580.5</v>
      </c>
      <c r="I3025" s="19">
        <v>0</v>
      </c>
      <c r="J3025" s="39">
        <v>281829</v>
      </c>
      <c r="K3025" s="40">
        <v>0</v>
      </c>
      <c r="L3025" s="19">
        <v>0</v>
      </c>
      <c r="M3025" s="19">
        <v>0</v>
      </c>
      <c r="N3025" s="39">
        <v>162313.04999999999</v>
      </c>
      <c r="O3025" s="40">
        <v>0</v>
      </c>
      <c r="P3025" s="19">
        <v>397071.05</v>
      </c>
      <c r="Q3025" s="19">
        <v>0</v>
      </c>
      <c r="R3025" s="39">
        <v>307925.75</v>
      </c>
      <c r="S3025" s="40">
        <v>0</v>
      </c>
      <c r="T3025" s="19"/>
      <c r="U3025" s="19"/>
      <c r="V3025" s="39"/>
      <c r="W3025" s="40"/>
      <c r="X3025" s="19"/>
      <c r="Y3025" s="19"/>
      <c r="Z3025" s="39"/>
      <c r="AA3025" s="40"/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1650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1650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1650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1650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1650</v>
      </c>
      <c r="B3030" s="37" t="s">
        <v>1332</v>
      </c>
      <c r="C3030" s="38" t="s">
        <v>1333</v>
      </c>
      <c r="D3030" s="24">
        <f t="shared" si="94"/>
        <v>9185557</v>
      </c>
      <c r="E3030" s="32">
        <f t="shared" si="95"/>
        <v>0</v>
      </c>
      <c r="F3030" s="28">
        <v>1346995</v>
      </c>
      <c r="G3030" s="29">
        <v>0</v>
      </c>
      <c r="H3030" s="19">
        <v>1233001</v>
      </c>
      <c r="I3030" s="19">
        <v>0</v>
      </c>
      <c r="J3030" s="39">
        <v>1473927</v>
      </c>
      <c r="K3030" s="40">
        <v>0</v>
      </c>
      <c r="L3030" s="19">
        <v>209068</v>
      </c>
      <c r="M3030" s="19">
        <v>0</v>
      </c>
      <c r="N3030" s="39">
        <v>2000000</v>
      </c>
      <c r="O3030" s="40">
        <v>0</v>
      </c>
      <c r="P3030" s="22">
        <v>1461800</v>
      </c>
      <c r="Q3030" s="22">
        <v>0</v>
      </c>
      <c r="R3030" s="39">
        <v>1460766</v>
      </c>
      <c r="S3030" s="40">
        <v>0</v>
      </c>
      <c r="T3030" s="19"/>
      <c r="U3030" s="19"/>
      <c r="V3030" s="39"/>
      <c r="W3030" s="40"/>
      <c r="X3030" s="19"/>
      <c r="Y3030" s="19"/>
      <c r="Z3030" s="39"/>
      <c r="AA3030" s="40"/>
      <c r="AB3030" s="19"/>
      <c r="AC3030" s="19"/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1650</v>
      </c>
      <c r="B3031" s="37" t="s">
        <v>1334</v>
      </c>
      <c r="C3031" s="38" t="s">
        <v>1335</v>
      </c>
      <c r="D3031" s="24">
        <f t="shared" si="94"/>
        <v>1666310</v>
      </c>
      <c r="E3031" s="32">
        <f t="shared" si="95"/>
        <v>0</v>
      </c>
      <c r="F3031" s="28">
        <v>238700</v>
      </c>
      <c r="G3031" s="29">
        <v>0</v>
      </c>
      <c r="H3031" s="19">
        <v>222240</v>
      </c>
      <c r="I3031" s="19">
        <v>0</v>
      </c>
      <c r="J3031" s="39">
        <v>226860</v>
      </c>
      <c r="K3031" s="40">
        <v>0</v>
      </c>
      <c r="L3031" s="19">
        <v>248190</v>
      </c>
      <c r="M3031" s="19">
        <v>0</v>
      </c>
      <c r="N3031" s="39">
        <v>236040</v>
      </c>
      <c r="O3031" s="40">
        <v>0</v>
      </c>
      <c r="P3031" s="19">
        <v>247140</v>
      </c>
      <c r="Q3031" s="19">
        <v>0</v>
      </c>
      <c r="R3031" s="39">
        <v>247140</v>
      </c>
      <c r="S3031" s="40">
        <v>0</v>
      </c>
      <c r="T3031" s="19"/>
      <c r="U3031" s="19"/>
      <c r="V3031" s="39"/>
      <c r="W3031" s="40"/>
      <c r="X3031" s="19"/>
      <c r="Y3031" s="19"/>
      <c r="Z3031" s="39"/>
      <c r="AA3031" s="40"/>
      <c r="AB3031" s="19"/>
      <c r="AC3031" s="19"/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1650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1650</v>
      </c>
      <c r="B3033" s="37" t="s">
        <v>1338</v>
      </c>
      <c r="C3033" s="38" t="s">
        <v>1339</v>
      </c>
      <c r="D3033" s="24">
        <f t="shared" si="94"/>
        <v>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/>
      <c r="AC3033" s="22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1650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1650</v>
      </c>
      <c r="B3035" s="37" t="s">
        <v>1342</v>
      </c>
      <c r="C3035" s="38" t="s">
        <v>1343</v>
      </c>
      <c r="D3035" s="24">
        <f t="shared" si="94"/>
        <v>490000</v>
      </c>
      <c r="E3035" s="32">
        <f t="shared" si="95"/>
        <v>0</v>
      </c>
      <c r="F3035" s="28">
        <v>90000</v>
      </c>
      <c r="G3035" s="29">
        <v>0</v>
      </c>
      <c r="H3035" s="19">
        <v>70000</v>
      </c>
      <c r="I3035" s="19">
        <v>0</v>
      </c>
      <c r="J3035" s="39">
        <v>70000</v>
      </c>
      <c r="K3035" s="40">
        <v>0</v>
      </c>
      <c r="L3035" s="19">
        <v>60000</v>
      </c>
      <c r="M3035" s="19">
        <v>0</v>
      </c>
      <c r="N3035" s="39">
        <v>60000</v>
      </c>
      <c r="O3035" s="40">
        <v>0</v>
      </c>
      <c r="P3035" s="22">
        <v>70000</v>
      </c>
      <c r="Q3035" s="22">
        <v>0</v>
      </c>
      <c r="R3035" s="39">
        <v>70000</v>
      </c>
      <c r="S3035" s="40">
        <v>0</v>
      </c>
      <c r="T3035" s="19"/>
      <c r="U3035" s="19"/>
      <c r="V3035" s="39"/>
      <c r="W3035" s="40"/>
      <c r="X3035" s="19"/>
      <c r="Y3035" s="19"/>
      <c r="Z3035" s="39"/>
      <c r="AA3035" s="40"/>
      <c r="AB3035" s="19"/>
      <c r="AC3035" s="19"/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1650</v>
      </c>
      <c r="B3036" s="37" t="s">
        <v>1344</v>
      </c>
      <c r="C3036" s="38" t="s">
        <v>1345</v>
      </c>
      <c r="D3036" s="24">
        <f t="shared" si="94"/>
        <v>160000</v>
      </c>
      <c r="E3036" s="32">
        <f t="shared" si="95"/>
        <v>0</v>
      </c>
      <c r="F3036" s="28">
        <v>20000</v>
      </c>
      <c r="G3036" s="29">
        <v>0</v>
      </c>
      <c r="H3036" s="19">
        <v>20000</v>
      </c>
      <c r="I3036" s="19">
        <v>0</v>
      </c>
      <c r="J3036" s="39">
        <v>20000</v>
      </c>
      <c r="K3036" s="40">
        <v>0</v>
      </c>
      <c r="L3036" s="19">
        <v>20000</v>
      </c>
      <c r="M3036" s="19">
        <v>0</v>
      </c>
      <c r="N3036" s="39">
        <v>20000</v>
      </c>
      <c r="O3036" s="40">
        <v>0</v>
      </c>
      <c r="P3036" s="19">
        <v>20000</v>
      </c>
      <c r="Q3036" s="19">
        <v>0</v>
      </c>
      <c r="R3036" s="39">
        <v>40000</v>
      </c>
      <c r="S3036" s="40">
        <v>0</v>
      </c>
      <c r="T3036" s="19"/>
      <c r="U3036" s="19"/>
      <c r="V3036" s="39"/>
      <c r="W3036" s="40"/>
      <c r="X3036" s="19"/>
      <c r="Y3036" s="19"/>
      <c r="Z3036" s="39"/>
      <c r="AA3036" s="40"/>
      <c r="AB3036" s="19"/>
      <c r="AC3036" s="19"/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1650</v>
      </c>
      <c r="B3037" s="37" t="s">
        <v>1346</v>
      </c>
      <c r="C3037" s="38" t="s">
        <v>1347</v>
      </c>
      <c r="D3037" s="24">
        <f t="shared" si="94"/>
        <v>125000</v>
      </c>
      <c r="E3037" s="32">
        <f t="shared" si="95"/>
        <v>0</v>
      </c>
      <c r="F3037" s="28">
        <v>20000</v>
      </c>
      <c r="G3037" s="29">
        <v>0</v>
      </c>
      <c r="H3037" s="19">
        <v>15000</v>
      </c>
      <c r="I3037" s="19">
        <v>0</v>
      </c>
      <c r="J3037" s="39">
        <v>15000</v>
      </c>
      <c r="K3037" s="40">
        <v>0</v>
      </c>
      <c r="L3037" s="19">
        <v>15000</v>
      </c>
      <c r="M3037" s="19">
        <v>0</v>
      </c>
      <c r="N3037" s="39">
        <v>15000</v>
      </c>
      <c r="O3037" s="40">
        <v>0</v>
      </c>
      <c r="P3037" s="19">
        <v>15000</v>
      </c>
      <c r="Q3037" s="19">
        <v>0</v>
      </c>
      <c r="R3037" s="39">
        <v>30000</v>
      </c>
      <c r="S3037" s="40">
        <v>0</v>
      </c>
      <c r="T3037" s="19"/>
      <c r="U3037" s="19"/>
      <c r="V3037" s="39"/>
      <c r="W3037" s="40"/>
      <c r="X3037" s="19"/>
      <c r="Y3037" s="19"/>
      <c r="Z3037" s="39"/>
      <c r="AA3037" s="40"/>
      <c r="AB3037" s="19"/>
      <c r="AC3037" s="19"/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1650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1650</v>
      </c>
      <c r="B3039" s="37" t="s">
        <v>1350</v>
      </c>
      <c r="C3039" s="38" t="s">
        <v>1351</v>
      </c>
      <c r="D3039" s="24">
        <f t="shared" si="94"/>
        <v>40000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>
        <v>40000</v>
      </c>
      <c r="S3039" s="42">
        <v>0</v>
      </c>
      <c r="T3039" s="22"/>
      <c r="U3039" s="22"/>
      <c r="V3039" s="41"/>
      <c r="W3039" s="42"/>
      <c r="X3039" s="22"/>
      <c r="Y3039" s="22"/>
      <c r="Z3039" s="41"/>
      <c r="AA3039" s="42"/>
      <c r="AB3039" s="22"/>
      <c r="AC3039" s="22"/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1650</v>
      </c>
      <c r="B3040" s="37" t="s">
        <v>1352</v>
      </c>
      <c r="C3040" s="38" t="s">
        <v>1353</v>
      </c>
      <c r="D3040" s="24">
        <f t="shared" si="94"/>
        <v>1200</v>
      </c>
      <c r="E3040" s="32">
        <f t="shared" si="95"/>
        <v>0</v>
      </c>
      <c r="F3040" s="28"/>
      <c r="G3040" s="29"/>
      <c r="H3040" s="19"/>
      <c r="I3040" s="19"/>
      <c r="J3040" s="39">
        <v>1200</v>
      </c>
      <c r="K3040" s="40">
        <v>0</v>
      </c>
      <c r="L3040" s="19">
        <v>0</v>
      </c>
      <c r="M3040" s="19">
        <v>0</v>
      </c>
      <c r="N3040" s="39">
        <v>0</v>
      </c>
      <c r="O3040" s="40">
        <v>0</v>
      </c>
      <c r="P3040" s="22">
        <v>0</v>
      </c>
      <c r="Q3040" s="22">
        <v>0</v>
      </c>
      <c r="R3040" s="39">
        <v>0</v>
      </c>
      <c r="S3040" s="40">
        <v>0</v>
      </c>
      <c r="T3040" s="19"/>
      <c r="U3040" s="19"/>
      <c r="V3040" s="39"/>
      <c r="W3040" s="40"/>
      <c r="X3040" s="19"/>
      <c r="Y3040" s="19"/>
      <c r="Z3040" s="39"/>
      <c r="AA3040" s="40"/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1650</v>
      </c>
      <c r="B3041" s="37" t="s">
        <v>1354</v>
      </c>
      <c r="C3041" s="38" t="s">
        <v>1355</v>
      </c>
      <c r="D3041" s="24">
        <f t="shared" si="94"/>
        <v>419391.73</v>
      </c>
      <c r="E3041" s="32">
        <f t="shared" si="95"/>
        <v>0</v>
      </c>
      <c r="F3041" s="28">
        <v>60799.09</v>
      </c>
      <c r="G3041" s="29">
        <v>0</v>
      </c>
      <c r="H3041" s="19">
        <v>59765.33</v>
      </c>
      <c r="I3041" s="19">
        <v>0</v>
      </c>
      <c r="J3041" s="39">
        <v>59765.33</v>
      </c>
      <c r="K3041" s="40">
        <v>0</v>
      </c>
      <c r="L3041" s="19">
        <v>59765.33</v>
      </c>
      <c r="M3041" s="19">
        <v>0</v>
      </c>
      <c r="N3041" s="39">
        <v>59765.55</v>
      </c>
      <c r="O3041" s="40">
        <v>0</v>
      </c>
      <c r="P3041" s="19">
        <v>59765.55</v>
      </c>
      <c r="Q3041" s="19">
        <v>0</v>
      </c>
      <c r="R3041" s="39">
        <v>59765.55</v>
      </c>
      <c r="S3041" s="40">
        <v>0</v>
      </c>
      <c r="T3041" s="19"/>
      <c r="U3041" s="19"/>
      <c r="V3041" s="39"/>
      <c r="W3041" s="40"/>
      <c r="X3041" s="19"/>
      <c r="Y3041" s="19"/>
      <c r="Z3041" s="39"/>
      <c r="AA3041" s="40"/>
      <c r="AB3041" s="19"/>
      <c r="AC3041" s="19"/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1650</v>
      </c>
      <c r="B3042" s="37" t="s">
        <v>1356</v>
      </c>
      <c r="C3042" s="38" t="s">
        <v>1357</v>
      </c>
      <c r="D3042" s="24">
        <f t="shared" si="94"/>
        <v>458427.19999999995</v>
      </c>
      <c r="E3042" s="32">
        <f t="shared" si="95"/>
        <v>0</v>
      </c>
      <c r="F3042" s="30">
        <v>65489.599999999999</v>
      </c>
      <c r="G3042" s="31">
        <v>0</v>
      </c>
      <c r="H3042" s="22">
        <v>65489.599999999999</v>
      </c>
      <c r="I3042" s="22">
        <v>0</v>
      </c>
      <c r="J3042" s="41">
        <v>65489.599999999999</v>
      </c>
      <c r="K3042" s="42">
        <v>0</v>
      </c>
      <c r="L3042" s="22">
        <v>65489.599999999999</v>
      </c>
      <c r="M3042" s="22">
        <v>0</v>
      </c>
      <c r="N3042" s="41">
        <v>65489.599999999999</v>
      </c>
      <c r="O3042" s="42">
        <v>0</v>
      </c>
      <c r="P3042" s="19">
        <v>65489.599999999999</v>
      </c>
      <c r="Q3042" s="19">
        <v>0</v>
      </c>
      <c r="R3042" s="41">
        <v>65489.599999999999</v>
      </c>
      <c r="S3042" s="42">
        <v>0</v>
      </c>
      <c r="T3042" s="22"/>
      <c r="U3042" s="22"/>
      <c r="V3042" s="41"/>
      <c r="W3042" s="42"/>
      <c r="X3042" s="22"/>
      <c r="Y3042" s="22"/>
      <c r="Z3042" s="41"/>
      <c r="AA3042" s="42"/>
      <c r="AB3042" s="22"/>
      <c r="AC3042" s="22"/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1650</v>
      </c>
      <c r="B3043" s="37" t="s">
        <v>1358</v>
      </c>
      <c r="C3043" s="38" t="s">
        <v>1359</v>
      </c>
      <c r="D3043" s="24">
        <f t="shared" si="94"/>
        <v>23920</v>
      </c>
      <c r="E3043" s="32">
        <f t="shared" si="95"/>
        <v>0</v>
      </c>
      <c r="F3043" s="28">
        <v>4060</v>
      </c>
      <c r="G3043" s="29">
        <v>0</v>
      </c>
      <c r="H3043" s="19">
        <v>4060</v>
      </c>
      <c r="I3043" s="19">
        <v>0</v>
      </c>
      <c r="J3043" s="39">
        <v>4060</v>
      </c>
      <c r="K3043" s="40">
        <v>0</v>
      </c>
      <c r="L3043" s="19">
        <v>4060</v>
      </c>
      <c r="M3043" s="19">
        <v>0</v>
      </c>
      <c r="N3043" s="39">
        <v>2560</v>
      </c>
      <c r="O3043" s="40">
        <v>0</v>
      </c>
      <c r="P3043" s="22">
        <v>2560</v>
      </c>
      <c r="Q3043" s="22">
        <v>0</v>
      </c>
      <c r="R3043" s="39">
        <v>2560</v>
      </c>
      <c r="S3043" s="40">
        <v>0</v>
      </c>
      <c r="T3043" s="19"/>
      <c r="U3043" s="19"/>
      <c r="V3043" s="39"/>
      <c r="W3043" s="40"/>
      <c r="X3043" s="19"/>
      <c r="Y3043" s="19"/>
      <c r="Z3043" s="39"/>
      <c r="AA3043" s="40"/>
      <c r="AB3043" s="19"/>
      <c r="AC3043" s="19"/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1650</v>
      </c>
      <c r="B3044" s="37" t="s">
        <v>1360</v>
      </c>
      <c r="C3044" s="38" t="s">
        <v>1361</v>
      </c>
      <c r="D3044" s="24">
        <f t="shared" si="94"/>
        <v>40740</v>
      </c>
      <c r="E3044" s="32">
        <f t="shared" si="95"/>
        <v>0</v>
      </c>
      <c r="F3044" s="30">
        <v>5820</v>
      </c>
      <c r="G3044" s="31">
        <v>0</v>
      </c>
      <c r="H3044" s="22">
        <v>5820</v>
      </c>
      <c r="I3044" s="22">
        <v>0</v>
      </c>
      <c r="J3044" s="41">
        <v>5820</v>
      </c>
      <c r="K3044" s="42">
        <v>0</v>
      </c>
      <c r="L3044" s="22">
        <v>5820</v>
      </c>
      <c r="M3044" s="22">
        <v>0</v>
      </c>
      <c r="N3044" s="41">
        <v>5820</v>
      </c>
      <c r="O3044" s="42">
        <v>0</v>
      </c>
      <c r="P3044" s="19">
        <v>5820</v>
      </c>
      <c r="Q3044" s="19">
        <v>0</v>
      </c>
      <c r="R3044" s="41">
        <v>5820</v>
      </c>
      <c r="S3044" s="42">
        <v>0</v>
      </c>
      <c r="T3044" s="22"/>
      <c r="U3044" s="22"/>
      <c r="V3044" s="41"/>
      <c r="W3044" s="42"/>
      <c r="X3044" s="22"/>
      <c r="Y3044" s="22"/>
      <c r="Z3044" s="41"/>
      <c r="AA3044" s="42"/>
      <c r="AB3044" s="22"/>
      <c r="AC3044" s="22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1650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1650</v>
      </c>
      <c r="B3046" s="37" t="s">
        <v>1364</v>
      </c>
      <c r="C3046" s="38" t="s">
        <v>1365</v>
      </c>
      <c r="D3046" s="24">
        <f t="shared" si="94"/>
        <v>43866.689999999995</v>
      </c>
      <c r="E3046" s="32">
        <f t="shared" si="95"/>
        <v>0</v>
      </c>
      <c r="F3046" s="30">
        <v>6266.67</v>
      </c>
      <c r="G3046" s="31">
        <v>0</v>
      </c>
      <c r="H3046" s="22">
        <v>6266.67</v>
      </c>
      <c r="I3046" s="22">
        <v>0</v>
      </c>
      <c r="J3046" s="41">
        <v>6266.67</v>
      </c>
      <c r="K3046" s="42">
        <v>0</v>
      </c>
      <c r="L3046" s="22">
        <v>6266.67</v>
      </c>
      <c r="M3046" s="22">
        <v>0</v>
      </c>
      <c r="N3046" s="41">
        <v>6266.67</v>
      </c>
      <c r="O3046" s="42">
        <v>0</v>
      </c>
      <c r="P3046" s="22">
        <v>6266.67</v>
      </c>
      <c r="Q3046" s="22">
        <v>0</v>
      </c>
      <c r="R3046" s="41">
        <v>6266.67</v>
      </c>
      <c r="S3046" s="42">
        <v>0</v>
      </c>
      <c r="T3046" s="22"/>
      <c r="U3046" s="22"/>
      <c r="V3046" s="41"/>
      <c r="W3046" s="42"/>
      <c r="X3046" s="22"/>
      <c r="Y3046" s="22"/>
      <c r="Z3046" s="41"/>
      <c r="AA3046" s="42"/>
      <c r="AB3046" s="22"/>
      <c r="AC3046" s="22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1650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1650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1650</v>
      </c>
      <c r="B3049" s="37" t="s">
        <v>1370</v>
      </c>
      <c r="C3049" s="38" t="s">
        <v>1371</v>
      </c>
      <c r="D3049" s="24">
        <f t="shared" si="94"/>
        <v>25736.689999999995</v>
      </c>
      <c r="E3049" s="32">
        <f t="shared" si="95"/>
        <v>0</v>
      </c>
      <c r="F3049" s="28">
        <v>3676.67</v>
      </c>
      <c r="G3049" s="29">
        <v>0</v>
      </c>
      <c r="H3049" s="19">
        <v>3676.67</v>
      </c>
      <c r="I3049" s="19">
        <v>0</v>
      </c>
      <c r="J3049" s="39">
        <v>3676.67</v>
      </c>
      <c r="K3049" s="40">
        <v>0</v>
      </c>
      <c r="L3049" s="19">
        <v>3676.67</v>
      </c>
      <c r="M3049" s="19">
        <v>0</v>
      </c>
      <c r="N3049" s="39">
        <v>3676.67</v>
      </c>
      <c r="O3049" s="40">
        <v>0</v>
      </c>
      <c r="P3049" s="22">
        <v>3676.67</v>
      </c>
      <c r="Q3049" s="22">
        <v>0</v>
      </c>
      <c r="R3049" s="39">
        <v>3676.67</v>
      </c>
      <c r="S3049" s="40">
        <v>0</v>
      </c>
      <c r="T3049" s="19"/>
      <c r="U3049" s="19"/>
      <c r="V3049" s="39"/>
      <c r="W3049" s="40"/>
      <c r="X3049" s="19"/>
      <c r="Y3049" s="19"/>
      <c r="Z3049" s="39"/>
      <c r="AA3049" s="40"/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1650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1650</v>
      </c>
      <c r="B3051" s="37" t="s">
        <v>1374</v>
      </c>
      <c r="C3051" s="38" t="s">
        <v>1375</v>
      </c>
      <c r="D3051" s="24">
        <f t="shared" si="94"/>
        <v>358733.38</v>
      </c>
      <c r="E3051" s="32">
        <f t="shared" si="95"/>
        <v>0</v>
      </c>
      <c r="F3051" s="28">
        <v>46383.33</v>
      </c>
      <c r="G3051" s="29">
        <v>0</v>
      </c>
      <c r="H3051" s="19">
        <v>46383.33</v>
      </c>
      <c r="I3051" s="19">
        <v>0</v>
      </c>
      <c r="J3051" s="39">
        <v>46383.33</v>
      </c>
      <c r="K3051" s="40">
        <v>0</v>
      </c>
      <c r="L3051" s="19">
        <v>46383.33</v>
      </c>
      <c r="M3051" s="19">
        <v>0</v>
      </c>
      <c r="N3051" s="39">
        <v>80433.399999999994</v>
      </c>
      <c r="O3051" s="40">
        <v>0</v>
      </c>
      <c r="P3051" s="22">
        <v>46383.33</v>
      </c>
      <c r="Q3051" s="22">
        <v>0</v>
      </c>
      <c r="R3051" s="39">
        <v>46383.33</v>
      </c>
      <c r="S3051" s="40">
        <v>0</v>
      </c>
      <c r="T3051" s="19"/>
      <c r="U3051" s="19"/>
      <c r="V3051" s="39"/>
      <c r="W3051" s="40"/>
      <c r="X3051" s="19"/>
      <c r="Y3051" s="19"/>
      <c r="Z3051" s="39"/>
      <c r="AA3051" s="40"/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1650</v>
      </c>
      <c r="B3052" s="37" t="s">
        <v>1376</v>
      </c>
      <c r="C3052" s="38" t="s">
        <v>1377</v>
      </c>
      <c r="D3052" s="24">
        <f t="shared" si="94"/>
        <v>164791.69</v>
      </c>
      <c r="E3052" s="32">
        <f t="shared" si="95"/>
        <v>0</v>
      </c>
      <c r="F3052" s="30">
        <v>23541.67</v>
      </c>
      <c r="G3052" s="31">
        <v>0</v>
      </c>
      <c r="H3052" s="22">
        <v>23541.67</v>
      </c>
      <c r="I3052" s="22">
        <v>0</v>
      </c>
      <c r="J3052" s="41">
        <v>23541.67</v>
      </c>
      <c r="K3052" s="42">
        <v>0</v>
      </c>
      <c r="L3052" s="22">
        <v>23541.67</v>
      </c>
      <c r="M3052" s="22">
        <v>0</v>
      </c>
      <c r="N3052" s="41">
        <v>23541.67</v>
      </c>
      <c r="O3052" s="42">
        <v>0</v>
      </c>
      <c r="P3052" s="19">
        <v>23541.67</v>
      </c>
      <c r="Q3052" s="19">
        <v>0</v>
      </c>
      <c r="R3052" s="41">
        <v>23541.67</v>
      </c>
      <c r="S3052" s="42">
        <v>0</v>
      </c>
      <c r="T3052" s="22"/>
      <c r="U3052" s="22"/>
      <c r="V3052" s="41"/>
      <c r="W3052" s="42"/>
      <c r="X3052" s="22"/>
      <c r="Y3052" s="22"/>
      <c r="Z3052" s="41"/>
      <c r="AA3052" s="42"/>
      <c r="AB3052" s="22"/>
      <c r="AC3052" s="22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1650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1650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1650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1650</v>
      </c>
      <c r="B3056" s="37" t="s">
        <v>1384</v>
      </c>
      <c r="C3056" s="38" t="s">
        <v>1385</v>
      </c>
      <c r="D3056" s="24">
        <f t="shared" si="94"/>
        <v>815281.66999999993</v>
      </c>
      <c r="E3056" s="32">
        <f t="shared" si="95"/>
        <v>0</v>
      </c>
      <c r="F3056" s="28">
        <v>109966.67</v>
      </c>
      <c r="G3056" s="29">
        <v>0</v>
      </c>
      <c r="H3056" s="19">
        <v>109966.67</v>
      </c>
      <c r="I3056" s="19">
        <v>0</v>
      </c>
      <c r="J3056" s="39">
        <v>109966.67</v>
      </c>
      <c r="K3056" s="40">
        <v>0</v>
      </c>
      <c r="L3056" s="19">
        <v>109966.67</v>
      </c>
      <c r="M3056" s="19">
        <v>0</v>
      </c>
      <c r="N3056" s="39">
        <v>125138.33</v>
      </c>
      <c r="O3056" s="40">
        <v>0</v>
      </c>
      <c r="P3056" s="22">
        <v>125138.33</v>
      </c>
      <c r="Q3056" s="22">
        <v>0</v>
      </c>
      <c r="R3056" s="39">
        <v>125138.33</v>
      </c>
      <c r="S3056" s="40">
        <v>0</v>
      </c>
      <c r="T3056" s="19"/>
      <c r="U3056" s="19"/>
      <c r="V3056" s="39"/>
      <c r="W3056" s="40"/>
      <c r="X3056" s="19"/>
      <c r="Y3056" s="19"/>
      <c r="Z3056" s="39"/>
      <c r="AA3056" s="40"/>
      <c r="AB3056" s="19"/>
      <c r="AC3056" s="19"/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1650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1650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1650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1650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1650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1650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1650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1650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1650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1650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1650</v>
      </c>
      <c r="B3067" s="37" t="s">
        <v>1406</v>
      </c>
      <c r="C3067" s="38" t="s">
        <v>1407</v>
      </c>
      <c r="D3067" s="24">
        <f t="shared" si="94"/>
        <v>176821.09</v>
      </c>
      <c r="E3067" s="32">
        <f t="shared" si="95"/>
        <v>0</v>
      </c>
      <c r="F3067" s="30">
        <v>25259.26</v>
      </c>
      <c r="G3067" s="31">
        <v>0</v>
      </c>
      <c r="H3067" s="22">
        <v>25259.26</v>
      </c>
      <c r="I3067" s="22">
        <v>0</v>
      </c>
      <c r="J3067" s="41">
        <v>25259.26</v>
      </c>
      <c r="K3067" s="42">
        <v>0</v>
      </c>
      <c r="L3067" s="22">
        <v>25259.26</v>
      </c>
      <c r="M3067" s="22">
        <v>0</v>
      </c>
      <c r="N3067" s="41">
        <v>25261.35</v>
      </c>
      <c r="O3067" s="42">
        <v>0</v>
      </c>
      <c r="P3067" s="22">
        <v>25261.35</v>
      </c>
      <c r="Q3067" s="22">
        <v>0</v>
      </c>
      <c r="R3067" s="41">
        <v>25261.35</v>
      </c>
      <c r="S3067" s="42">
        <v>0</v>
      </c>
      <c r="T3067" s="22"/>
      <c r="U3067" s="22"/>
      <c r="V3067" s="41"/>
      <c r="W3067" s="42"/>
      <c r="X3067" s="22"/>
      <c r="Y3067" s="22"/>
      <c r="Z3067" s="41"/>
      <c r="AA3067" s="42"/>
      <c r="AB3067" s="22"/>
      <c r="AC3067" s="22"/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1650</v>
      </c>
      <c r="B3068" s="37" t="s">
        <v>1408</v>
      </c>
      <c r="C3068" s="38" t="s">
        <v>1409</v>
      </c>
      <c r="D3068" s="24">
        <f t="shared" si="94"/>
        <v>251720</v>
      </c>
      <c r="E3068" s="32">
        <f t="shared" si="95"/>
        <v>0</v>
      </c>
      <c r="F3068" s="30">
        <v>35960</v>
      </c>
      <c r="G3068" s="31">
        <v>0</v>
      </c>
      <c r="H3068" s="22">
        <v>35960</v>
      </c>
      <c r="I3068" s="22">
        <v>0</v>
      </c>
      <c r="J3068" s="41">
        <v>35960</v>
      </c>
      <c r="K3068" s="42">
        <v>0</v>
      </c>
      <c r="L3068" s="22">
        <v>35960</v>
      </c>
      <c r="M3068" s="22">
        <v>0</v>
      </c>
      <c r="N3068" s="41">
        <v>35960</v>
      </c>
      <c r="O3068" s="42">
        <v>0</v>
      </c>
      <c r="P3068" s="22">
        <v>35960</v>
      </c>
      <c r="Q3068" s="22">
        <v>0</v>
      </c>
      <c r="R3068" s="41">
        <v>35960</v>
      </c>
      <c r="S3068" s="42">
        <v>0</v>
      </c>
      <c r="T3068" s="22"/>
      <c r="U3068" s="22"/>
      <c r="V3068" s="41"/>
      <c r="W3068" s="42"/>
      <c r="X3068" s="22"/>
      <c r="Y3068" s="22"/>
      <c r="Z3068" s="41"/>
      <c r="AA3068" s="42"/>
      <c r="AB3068" s="22"/>
      <c r="AC3068" s="22"/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1650</v>
      </c>
      <c r="B3069" s="37" t="s">
        <v>1410</v>
      </c>
      <c r="C3069" s="38" t="s">
        <v>1411</v>
      </c>
      <c r="D3069" s="24">
        <f t="shared" si="94"/>
        <v>27393.310000000005</v>
      </c>
      <c r="E3069" s="32">
        <f t="shared" si="95"/>
        <v>0</v>
      </c>
      <c r="F3069" s="28">
        <v>3913.33</v>
      </c>
      <c r="G3069" s="29">
        <v>0</v>
      </c>
      <c r="H3069" s="19">
        <v>3913.33</v>
      </c>
      <c r="I3069" s="19">
        <v>0</v>
      </c>
      <c r="J3069" s="39">
        <v>3913.33</v>
      </c>
      <c r="K3069" s="40">
        <v>0</v>
      </c>
      <c r="L3069" s="19">
        <v>3913.33</v>
      </c>
      <c r="M3069" s="19">
        <v>0</v>
      </c>
      <c r="N3069" s="39">
        <v>3913.33</v>
      </c>
      <c r="O3069" s="40">
        <v>0</v>
      </c>
      <c r="P3069" s="22">
        <v>3913.33</v>
      </c>
      <c r="Q3069" s="22">
        <v>0</v>
      </c>
      <c r="R3069" s="39">
        <v>3913.33</v>
      </c>
      <c r="S3069" s="40">
        <v>0</v>
      </c>
      <c r="T3069" s="19"/>
      <c r="U3069" s="19"/>
      <c r="V3069" s="39"/>
      <c r="W3069" s="40"/>
      <c r="X3069" s="19"/>
      <c r="Y3069" s="19"/>
      <c r="Z3069" s="39"/>
      <c r="AA3069" s="40"/>
      <c r="AB3069" s="19"/>
      <c r="AC3069" s="19"/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1650</v>
      </c>
      <c r="B3070" s="37" t="s">
        <v>1412</v>
      </c>
      <c r="C3070" s="38" t="s">
        <v>1413</v>
      </c>
      <c r="D3070" s="24">
        <f t="shared" si="94"/>
        <v>104165.6</v>
      </c>
      <c r="E3070" s="32">
        <f t="shared" si="95"/>
        <v>0</v>
      </c>
      <c r="F3070" s="30">
        <v>14880.8</v>
      </c>
      <c r="G3070" s="31">
        <v>0</v>
      </c>
      <c r="H3070" s="22">
        <v>14880.8</v>
      </c>
      <c r="I3070" s="22">
        <v>0</v>
      </c>
      <c r="J3070" s="41">
        <v>14880.8</v>
      </c>
      <c r="K3070" s="42">
        <v>0</v>
      </c>
      <c r="L3070" s="22">
        <v>14880.8</v>
      </c>
      <c r="M3070" s="22">
        <v>0</v>
      </c>
      <c r="N3070" s="41">
        <v>14880.8</v>
      </c>
      <c r="O3070" s="42">
        <v>0</v>
      </c>
      <c r="P3070" s="19">
        <v>14880.8</v>
      </c>
      <c r="Q3070" s="19">
        <v>0</v>
      </c>
      <c r="R3070" s="41">
        <v>14880.8</v>
      </c>
      <c r="S3070" s="42">
        <v>0</v>
      </c>
      <c r="T3070" s="22"/>
      <c r="U3070" s="22"/>
      <c r="V3070" s="41"/>
      <c r="W3070" s="42"/>
      <c r="X3070" s="22"/>
      <c r="Y3070" s="22"/>
      <c r="Z3070" s="41"/>
      <c r="AA3070" s="42"/>
      <c r="AB3070" s="22"/>
      <c r="AC3070" s="22"/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1650</v>
      </c>
      <c r="B3071" s="37" t="s">
        <v>1414</v>
      </c>
      <c r="C3071" s="38" t="s">
        <v>1415</v>
      </c>
      <c r="D3071" s="24">
        <f t="shared" si="94"/>
        <v>94078.8</v>
      </c>
      <c r="E3071" s="32">
        <f t="shared" si="95"/>
        <v>0</v>
      </c>
      <c r="F3071" s="30">
        <v>15669.8</v>
      </c>
      <c r="G3071" s="31">
        <v>0</v>
      </c>
      <c r="H3071" s="22">
        <v>15669.8</v>
      </c>
      <c r="I3071" s="22">
        <v>0</v>
      </c>
      <c r="J3071" s="41">
        <v>15669.8</v>
      </c>
      <c r="K3071" s="42">
        <v>0</v>
      </c>
      <c r="L3071" s="22">
        <v>15669.8</v>
      </c>
      <c r="M3071" s="22">
        <v>0</v>
      </c>
      <c r="N3071" s="41">
        <v>0</v>
      </c>
      <c r="O3071" s="42">
        <v>0</v>
      </c>
      <c r="P3071" s="22">
        <v>15699.8</v>
      </c>
      <c r="Q3071" s="22">
        <v>0</v>
      </c>
      <c r="R3071" s="41">
        <v>15699.8</v>
      </c>
      <c r="S3071" s="42">
        <v>0</v>
      </c>
      <c r="T3071" s="22"/>
      <c r="U3071" s="22"/>
      <c r="V3071" s="41"/>
      <c r="W3071" s="42"/>
      <c r="X3071" s="22"/>
      <c r="Y3071" s="22"/>
      <c r="Z3071" s="41"/>
      <c r="AA3071" s="42"/>
      <c r="AB3071" s="22"/>
      <c r="AC3071" s="22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1650</v>
      </c>
      <c r="B3072" s="37" t="s">
        <v>1416</v>
      </c>
      <c r="C3072" s="38" t="s">
        <v>1417</v>
      </c>
      <c r="D3072" s="24">
        <f t="shared" si="94"/>
        <v>8349.1200000000008</v>
      </c>
      <c r="E3072" s="32">
        <f t="shared" si="95"/>
        <v>0</v>
      </c>
      <c r="F3072" s="30">
        <v>1391.52</v>
      </c>
      <c r="G3072" s="31">
        <v>0</v>
      </c>
      <c r="H3072" s="22">
        <v>1391.52</v>
      </c>
      <c r="I3072" s="22">
        <v>0</v>
      </c>
      <c r="J3072" s="41">
        <v>1391.52</v>
      </c>
      <c r="K3072" s="42">
        <v>0</v>
      </c>
      <c r="L3072" s="22">
        <v>1391.52</v>
      </c>
      <c r="M3072" s="22">
        <v>0</v>
      </c>
      <c r="N3072" s="41">
        <v>0</v>
      </c>
      <c r="O3072" s="42">
        <v>0</v>
      </c>
      <c r="P3072" s="22">
        <v>1391.52</v>
      </c>
      <c r="Q3072" s="22">
        <v>0</v>
      </c>
      <c r="R3072" s="41">
        <v>1391.52</v>
      </c>
      <c r="S3072" s="42">
        <v>0</v>
      </c>
      <c r="T3072" s="22"/>
      <c r="U3072" s="22"/>
      <c r="V3072" s="41"/>
      <c r="W3072" s="42"/>
      <c r="X3072" s="22"/>
      <c r="Y3072" s="22"/>
      <c r="Z3072" s="41"/>
      <c r="AA3072" s="42"/>
      <c r="AB3072" s="22"/>
      <c r="AC3072" s="22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1650</v>
      </c>
      <c r="B3073" s="37" t="s">
        <v>1418</v>
      </c>
      <c r="C3073" s="38" t="s">
        <v>1419</v>
      </c>
      <c r="D3073" s="24">
        <f t="shared" si="94"/>
        <v>0</v>
      </c>
      <c r="E3073" s="32">
        <f t="shared" si="95"/>
        <v>0</v>
      </c>
      <c r="F3073" s="30"/>
      <c r="G3073" s="31"/>
      <c r="H3073" s="22"/>
      <c r="I3073" s="22"/>
      <c r="J3073" s="41"/>
      <c r="K3073" s="42"/>
      <c r="L3073" s="22"/>
      <c r="M3073" s="22"/>
      <c r="N3073" s="41"/>
      <c r="O3073" s="42"/>
      <c r="P3073" s="22"/>
      <c r="Q3073" s="22"/>
      <c r="R3073" s="41"/>
      <c r="S3073" s="42"/>
      <c r="T3073" s="22"/>
      <c r="U3073" s="22"/>
      <c r="V3073" s="41"/>
      <c r="W3073" s="42"/>
      <c r="X3073" s="22"/>
      <c r="Y3073" s="22"/>
      <c r="Z3073" s="41"/>
      <c r="AA3073" s="42"/>
      <c r="AB3073" s="22"/>
      <c r="AC3073" s="22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1650</v>
      </c>
      <c r="B3074" s="37" t="s">
        <v>1420</v>
      </c>
      <c r="C3074" s="38" t="s">
        <v>1421</v>
      </c>
      <c r="D3074" s="24">
        <f t="shared" si="94"/>
        <v>0</v>
      </c>
      <c r="E3074" s="32">
        <f t="shared" si="95"/>
        <v>0</v>
      </c>
      <c r="F3074" s="30"/>
      <c r="G3074" s="31"/>
      <c r="H3074" s="22"/>
      <c r="I3074" s="22"/>
      <c r="J3074" s="41"/>
      <c r="K3074" s="42"/>
      <c r="L3074" s="22"/>
      <c r="M3074" s="22"/>
      <c r="N3074" s="41"/>
      <c r="O3074" s="42"/>
      <c r="P3074" s="22"/>
      <c r="Q3074" s="22"/>
      <c r="R3074" s="41"/>
      <c r="S3074" s="42"/>
      <c r="T3074" s="22"/>
      <c r="U3074" s="22"/>
      <c r="V3074" s="41"/>
      <c r="W3074" s="42"/>
      <c r="X3074" s="22"/>
      <c r="Y3074" s="22"/>
      <c r="Z3074" s="41"/>
      <c r="AA3074" s="42"/>
      <c r="AB3074" s="22"/>
      <c r="AC3074" s="22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1650</v>
      </c>
      <c r="B3075" s="37" t="s">
        <v>1422</v>
      </c>
      <c r="C3075" s="38" t="s">
        <v>1423</v>
      </c>
      <c r="D3075" s="24">
        <f t="shared" si="94"/>
        <v>49466.67</v>
      </c>
      <c r="E3075" s="32">
        <f t="shared" si="95"/>
        <v>0</v>
      </c>
      <c r="F3075" s="28">
        <v>12366.67</v>
      </c>
      <c r="G3075" s="29">
        <v>0</v>
      </c>
      <c r="H3075" s="19">
        <v>7420</v>
      </c>
      <c r="I3075" s="19">
        <v>0</v>
      </c>
      <c r="J3075" s="39">
        <v>7420</v>
      </c>
      <c r="K3075" s="40">
        <v>0</v>
      </c>
      <c r="L3075" s="19">
        <v>7420</v>
      </c>
      <c r="M3075" s="19">
        <v>0</v>
      </c>
      <c r="N3075" s="39">
        <v>0</v>
      </c>
      <c r="O3075" s="40">
        <v>0</v>
      </c>
      <c r="P3075" s="22">
        <v>7420</v>
      </c>
      <c r="Q3075" s="22">
        <v>0</v>
      </c>
      <c r="R3075" s="39">
        <v>7420</v>
      </c>
      <c r="S3075" s="40">
        <v>0</v>
      </c>
      <c r="T3075" s="19"/>
      <c r="U3075" s="19"/>
      <c r="V3075" s="39"/>
      <c r="W3075" s="40"/>
      <c r="X3075" s="19"/>
      <c r="Y3075" s="19"/>
      <c r="Z3075" s="39"/>
      <c r="AA3075" s="40"/>
      <c r="AB3075" s="19"/>
      <c r="AC3075" s="19"/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1650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459511.6</v>
      </c>
      <c r="E3076" s="32">
        <f t="shared" ref="E3076:E3139" si="97">G3076+I3076+K3076+M3076+O3076+Q3076+S3076+U3076+W3076+Y3076+AA3076+AC3076</f>
        <v>0</v>
      </c>
      <c r="F3076" s="28">
        <v>68476.039999999994</v>
      </c>
      <c r="G3076" s="29">
        <v>0</v>
      </c>
      <c r="H3076" s="19">
        <v>65759.350000000006</v>
      </c>
      <c r="I3076" s="19">
        <v>0</v>
      </c>
      <c r="J3076" s="39">
        <v>65759.350000000006</v>
      </c>
      <c r="K3076" s="40">
        <v>0</v>
      </c>
      <c r="L3076" s="19">
        <v>65759.350000000006</v>
      </c>
      <c r="M3076" s="19">
        <v>0</v>
      </c>
      <c r="N3076" s="39">
        <v>65092.57</v>
      </c>
      <c r="O3076" s="40">
        <v>0</v>
      </c>
      <c r="P3076" s="19">
        <v>64332.47</v>
      </c>
      <c r="Q3076" s="19">
        <v>0</v>
      </c>
      <c r="R3076" s="39">
        <v>64332.47</v>
      </c>
      <c r="S3076" s="40">
        <v>0</v>
      </c>
      <c r="T3076" s="19"/>
      <c r="U3076" s="19"/>
      <c r="V3076" s="39"/>
      <c r="W3076" s="40"/>
      <c r="X3076" s="19"/>
      <c r="Y3076" s="19"/>
      <c r="Z3076" s="39"/>
      <c r="AA3076" s="40"/>
      <c r="AB3076" s="19"/>
      <c r="AC3076" s="19"/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1650</v>
      </c>
      <c r="B3077" s="37" t="s">
        <v>1426</v>
      </c>
      <c r="C3077" s="38" t="s">
        <v>1427</v>
      </c>
      <c r="D3077" s="24">
        <f t="shared" si="96"/>
        <v>232400</v>
      </c>
      <c r="E3077" s="32">
        <f t="shared" si="97"/>
        <v>0</v>
      </c>
      <c r="F3077" s="28">
        <v>33200</v>
      </c>
      <c r="G3077" s="29">
        <v>0</v>
      </c>
      <c r="H3077" s="19">
        <v>33200</v>
      </c>
      <c r="I3077" s="19">
        <v>0</v>
      </c>
      <c r="J3077" s="39">
        <v>33200</v>
      </c>
      <c r="K3077" s="40">
        <v>0</v>
      </c>
      <c r="L3077" s="19">
        <v>33200</v>
      </c>
      <c r="M3077" s="19">
        <v>0</v>
      </c>
      <c r="N3077" s="39">
        <v>33200</v>
      </c>
      <c r="O3077" s="40">
        <v>0</v>
      </c>
      <c r="P3077" s="19">
        <v>33200</v>
      </c>
      <c r="Q3077" s="19">
        <v>0</v>
      </c>
      <c r="R3077" s="39">
        <v>33200</v>
      </c>
      <c r="S3077" s="40">
        <v>0</v>
      </c>
      <c r="T3077" s="19"/>
      <c r="U3077" s="19"/>
      <c r="V3077" s="39"/>
      <c r="W3077" s="40"/>
      <c r="X3077" s="19"/>
      <c r="Y3077" s="19"/>
      <c r="Z3077" s="39"/>
      <c r="AA3077" s="40"/>
      <c r="AB3077" s="19"/>
      <c r="AC3077" s="19"/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1650</v>
      </c>
      <c r="B3078" s="37" t="s">
        <v>1428</v>
      </c>
      <c r="C3078" s="38" t="s">
        <v>1429</v>
      </c>
      <c r="D3078" s="24">
        <f t="shared" si="96"/>
        <v>79273.36</v>
      </c>
      <c r="E3078" s="32">
        <f t="shared" si="97"/>
        <v>0</v>
      </c>
      <c r="F3078" s="28">
        <v>31503.34</v>
      </c>
      <c r="G3078" s="29">
        <v>0</v>
      </c>
      <c r="H3078" s="19">
        <v>7961.67</v>
      </c>
      <c r="I3078" s="19">
        <v>0</v>
      </c>
      <c r="J3078" s="39">
        <v>7961.67</v>
      </c>
      <c r="K3078" s="40">
        <v>0</v>
      </c>
      <c r="L3078" s="19">
        <v>7961.67</v>
      </c>
      <c r="M3078" s="19">
        <v>0</v>
      </c>
      <c r="N3078" s="39">
        <v>7961.67</v>
      </c>
      <c r="O3078" s="40">
        <v>0</v>
      </c>
      <c r="P3078" s="19">
        <v>7961.67</v>
      </c>
      <c r="Q3078" s="19">
        <v>0</v>
      </c>
      <c r="R3078" s="39">
        <v>7961.67</v>
      </c>
      <c r="S3078" s="40">
        <v>0</v>
      </c>
      <c r="T3078" s="19"/>
      <c r="U3078" s="19"/>
      <c r="V3078" s="39"/>
      <c r="W3078" s="40"/>
      <c r="X3078" s="19"/>
      <c r="Y3078" s="19"/>
      <c r="Z3078" s="39"/>
      <c r="AA3078" s="40"/>
      <c r="AB3078" s="19"/>
      <c r="AC3078" s="19"/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1650</v>
      </c>
      <c r="B3079" s="37" t="s">
        <v>1430</v>
      </c>
      <c r="C3079" s="38" t="s">
        <v>1431</v>
      </c>
      <c r="D3079" s="24">
        <f t="shared" si="96"/>
        <v>14347.07</v>
      </c>
      <c r="E3079" s="32">
        <f t="shared" si="97"/>
        <v>0</v>
      </c>
      <c r="F3079" s="28">
        <v>1773.05</v>
      </c>
      <c r="G3079" s="29">
        <v>0</v>
      </c>
      <c r="H3079" s="19">
        <v>1773.17</v>
      </c>
      <c r="I3079" s="19">
        <v>0</v>
      </c>
      <c r="J3079" s="39">
        <v>1773.17</v>
      </c>
      <c r="K3079" s="40">
        <v>0</v>
      </c>
      <c r="L3079" s="19">
        <v>1773.17</v>
      </c>
      <c r="M3079" s="19">
        <v>0</v>
      </c>
      <c r="N3079" s="39">
        <v>2418.17</v>
      </c>
      <c r="O3079" s="40">
        <v>0</v>
      </c>
      <c r="P3079" s="19">
        <v>2418.17</v>
      </c>
      <c r="Q3079" s="19">
        <v>0</v>
      </c>
      <c r="R3079" s="39">
        <v>2418.17</v>
      </c>
      <c r="S3079" s="40">
        <v>0</v>
      </c>
      <c r="T3079" s="19"/>
      <c r="U3079" s="19"/>
      <c r="V3079" s="39"/>
      <c r="W3079" s="40"/>
      <c r="X3079" s="19"/>
      <c r="Y3079" s="19"/>
      <c r="Z3079" s="39"/>
      <c r="AA3079" s="40"/>
      <c r="AB3079" s="19"/>
      <c r="AC3079" s="19"/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1650</v>
      </c>
      <c r="B3080" s="37" t="s">
        <v>1432</v>
      </c>
      <c r="C3080" s="38" t="s">
        <v>1433</v>
      </c>
      <c r="D3080" s="24">
        <f t="shared" si="96"/>
        <v>10330.879999999999</v>
      </c>
      <c r="E3080" s="32">
        <f t="shared" si="97"/>
        <v>0</v>
      </c>
      <c r="F3080" s="28">
        <v>1475.84</v>
      </c>
      <c r="G3080" s="29">
        <v>0</v>
      </c>
      <c r="H3080" s="19">
        <v>1475.84</v>
      </c>
      <c r="I3080" s="19">
        <v>0</v>
      </c>
      <c r="J3080" s="39">
        <v>1475.84</v>
      </c>
      <c r="K3080" s="40">
        <v>0</v>
      </c>
      <c r="L3080" s="19">
        <v>1475.84</v>
      </c>
      <c r="M3080" s="19">
        <v>0</v>
      </c>
      <c r="N3080" s="39">
        <v>1475.84</v>
      </c>
      <c r="O3080" s="40">
        <v>0</v>
      </c>
      <c r="P3080" s="19">
        <v>1475.84</v>
      </c>
      <c r="Q3080" s="19">
        <v>0</v>
      </c>
      <c r="R3080" s="39">
        <v>1475.84</v>
      </c>
      <c r="S3080" s="40">
        <v>0</v>
      </c>
      <c r="T3080" s="19"/>
      <c r="U3080" s="19"/>
      <c r="V3080" s="39"/>
      <c r="W3080" s="40"/>
      <c r="X3080" s="19"/>
      <c r="Y3080" s="19"/>
      <c r="Z3080" s="39"/>
      <c r="AA3080" s="40"/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1650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1650</v>
      </c>
      <c r="B3082" s="37" t="s">
        <v>1436</v>
      </c>
      <c r="C3082" s="38" t="s">
        <v>1437</v>
      </c>
      <c r="D3082" s="24">
        <f t="shared" si="96"/>
        <v>3141466.6399999997</v>
      </c>
      <c r="E3082" s="32">
        <f t="shared" si="97"/>
        <v>0</v>
      </c>
      <c r="F3082" s="28">
        <v>473339.49</v>
      </c>
      <c r="G3082" s="29">
        <v>0</v>
      </c>
      <c r="H3082" s="19">
        <v>515124.88</v>
      </c>
      <c r="I3082" s="19">
        <v>0</v>
      </c>
      <c r="J3082" s="39">
        <v>458722.81</v>
      </c>
      <c r="K3082" s="40">
        <v>0</v>
      </c>
      <c r="L3082" s="19">
        <v>458722.81</v>
      </c>
      <c r="M3082" s="19">
        <v>0</v>
      </c>
      <c r="N3082" s="39">
        <v>410685.55</v>
      </c>
      <c r="O3082" s="40">
        <v>0</v>
      </c>
      <c r="P3082" s="19">
        <v>412435.55</v>
      </c>
      <c r="Q3082" s="19">
        <v>0</v>
      </c>
      <c r="R3082" s="39">
        <v>412435.55</v>
      </c>
      <c r="S3082" s="40">
        <v>0</v>
      </c>
      <c r="T3082" s="19"/>
      <c r="U3082" s="19"/>
      <c r="V3082" s="39"/>
      <c r="W3082" s="40"/>
      <c r="X3082" s="19"/>
      <c r="Y3082" s="19"/>
      <c r="Z3082" s="39"/>
      <c r="AA3082" s="40"/>
      <c r="AB3082" s="19"/>
      <c r="AC3082" s="19"/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1650</v>
      </c>
      <c r="B3083" s="37" t="s">
        <v>1438</v>
      </c>
      <c r="C3083" s="38" t="s">
        <v>1439</v>
      </c>
      <c r="D3083" s="24">
        <f t="shared" si="96"/>
        <v>345949.17</v>
      </c>
      <c r="E3083" s="32">
        <f t="shared" si="97"/>
        <v>966.54</v>
      </c>
      <c r="F3083" s="28">
        <v>53836.65</v>
      </c>
      <c r="G3083" s="29">
        <v>0</v>
      </c>
      <c r="H3083" s="19">
        <v>50726.49</v>
      </c>
      <c r="I3083" s="19">
        <v>0</v>
      </c>
      <c r="J3083" s="39">
        <v>50726.49</v>
      </c>
      <c r="K3083" s="40">
        <v>0</v>
      </c>
      <c r="L3083" s="19">
        <v>50726.49</v>
      </c>
      <c r="M3083" s="19">
        <v>0</v>
      </c>
      <c r="N3083" s="39">
        <v>46644.35</v>
      </c>
      <c r="O3083" s="40">
        <v>966.54</v>
      </c>
      <c r="P3083" s="19">
        <v>46644.35</v>
      </c>
      <c r="Q3083" s="19">
        <v>0</v>
      </c>
      <c r="R3083" s="39">
        <v>46644.35</v>
      </c>
      <c r="S3083" s="40">
        <v>0</v>
      </c>
      <c r="T3083" s="19"/>
      <c r="U3083" s="19"/>
      <c r="V3083" s="39"/>
      <c r="W3083" s="40"/>
      <c r="X3083" s="19"/>
      <c r="Y3083" s="19"/>
      <c r="Z3083" s="39"/>
      <c r="AA3083" s="40"/>
      <c r="AB3083" s="19"/>
      <c r="AC3083" s="19"/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1650</v>
      </c>
      <c r="B3084" s="37" t="s">
        <v>1440</v>
      </c>
      <c r="C3084" s="38" t="s">
        <v>1441</v>
      </c>
      <c r="D3084" s="24">
        <f t="shared" si="96"/>
        <v>259330.3</v>
      </c>
      <c r="E3084" s="32">
        <f t="shared" si="97"/>
        <v>947.45</v>
      </c>
      <c r="F3084" s="28">
        <v>34193.620000000003</v>
      </c>
      <c r="G3084" s="29">
        <v>0</v>
      </c>
      <c r="H3084" s="19">
        <v>36521.39</v>
      </c>
      <c r="I3084" s="19">
        <v>0</v>
      </c>
      <c r="J3084" s="39">
        <v>36521.39</v>
      </c>
      <c r="K3084" s="40">
        <v>0</v>
      </c>
      <c r="L3084" s="19">
        <v>36521.39</v>
      </c>
      <c r="M3084" s="19">
        <v>0</v>
      </c>
      <c r="N3084" s="39">
        <v>38524.17</v>
      </c>
      <c r="O3084" s="40">
        <v>947.45</v>
      </c>
      <c r="P3084" s="19">
        <v>38524.17</v>
      </c>
      <c r="Q3084" s="19">
        <v>0</v>
      </c>
      <c r="R3084" s="39">
        <v>38524.17</v>
      </c>
      <c r="S3084" s="40">
        <v>0</v>
      </c>
      <c r="T3084" s="19"/>
      <c r="U3084" s="19"/>
      <c r="V3084" s="39"/>
      <c r="W3084" s="40"/>
      <c r="X3084" s="19"/>
      <c r="Y3084" s="19"/>
      <c r="Z3084" s="39"/>
      <c r="AA3084" s="40"/>
      <c r="AB3084" s="19"/>
      <c r="AC3084" s="19"/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1650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1650</v>
      </c>
      <c r="B3086" s="37" t="s">
        <v>1444</v>
      </c>
      <c r="C3086" s="38" t="s">
        <v>1445</v>
      </c>
      <c r="D3086" s="24">
        <f t="shared" si="96"/>
        <v>0</v>
      </c>
      <c r="E3086" s="32">
        <f t="shared" si="97"/>
        <v>0</v>
      </c>
      <c r="F3086" s="30"/>
      <c r="G3086" s="31"/>
      <c r="H3086" s="22"/>
      <c r="I3086" s="22"/>
      <c r="J3086" s="41"/>
      <c r="K3086" s="42"/>
      <c r="L3086" s="22"/>
      <c r="M3086" s="22"/>
      <c r="N3086" s="41"/>
      <c r="O3086" s="42"/>
      <c r="P3086" s="22"/>
      <c r="Q3086" s="22"/>
      <c r="R3086" s="41"/>
      <c r="S3086" s="42"/>
      <c r="T3086" s="22"/>
      <c r="U3086" s="22"/>
      <c r="V3086" s="41"/>
      <c r="W3086" s="42"/>
      <c r="X3086" s="22"/>
      <c r="Y3086" s="22"/>
      <c r="Z3086" s="41"/>
      <c r="AA3086" s="42"/>
      <c r="AB3086" s="22"/>
      <c r="AC3086" s="22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1650</v>
      </c>
      <c r="B3087" s="37" t="s">
        <v>1446</v>
      </c>
      <c r="C3087" s="38" t="s">
        <v>1447</v>
      </c>
      <c r="D3087" s="24">
        <f t="shared" si="96"/>
        <v>0</v>
      </c>
      <c r="E3087" s="32">
        <f t="shared" si="97"/>
        <v>0</v>
      </c>
      <c r="F3087" s="30"/>
      <c r="G3087" s="31"/>
      <c r="H3087" s="22"/>
      <c r="I3087" s="22"/>
      <c r="J3087" s="41"/>
      <c r="K3087" s="42"/>
      <c r="L3087" s="22"/>
      <c r="M3087" s="22"/>
      <c r="N3087" s="41"/>
      <c r="O3087" s="42"/>
      <c r="P3087" s="22"/>
      <c r="Q3087" s="22"/>
      <c r="R3087" s="41"/>
      <c r="S3087" s="42"/>
      <c r="T3087" s="22"/>
      <c r="U3087" s="22"/>
      <c r="V3087" s="41"/>
      <c r="W3087" s="42"/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1650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1650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1650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1650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1650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1650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1650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1650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1650</v>
      </c>
      <c r="B3096" s="37" t="s">
        <v>1464</v>
      </c>
      <c r="C3096" s="38" t="s">
        <v>1465</v>
      </c>
      <c r="D3096" s="24">
        <f t="shared" si="96"/>
        <v>0</v>
      </c>
      <c r="E3096" s="32">
        <f t="shared" si="97"/>
        <v>0</v>
      </c>
      <c r="F3096" s="30"/>
      <c r="G3096" s="31"/>
      <c r="H3096" s="22"/>
      <c r="I3096" s="22"/>
      <c r="J3096" s="41"/>
      <c r="K3096" s="42"/>
      <c r="L3096" s="22"/>
      <c r="M3096" s="22"/>
      <c r="N3096" s="41"/>
      <c r="O3096" s="42"/>
      <c r="P3096" s="22"/>
      <c r="Q3096" s="22"/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1650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1650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1650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1650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1650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1650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1650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1650</v>
      </c>
      <c r="B3104" s="37" t="s">
        <v>1480</v>
      </c>
      <c r="C3104" s="38" t="s">
        <v>1481</v>
      </c>
      <c r="D3104" s="24">
        <f t="shared" si="96"/>
        <v>0</v>
      </c>
      <c r="E3104" s="32">
        <f t="shared" si="97"/>
        <v>0</v>
      </c>
      <c r="F3104" s="28"/>
      <c r="G3104" s="29"/>
      <c r="H3104" s="19"/>
      <c r="I3104" s="19"/>
      <c r="J3104" s="39"/>
      <c r="K3104" s="40"/>
      <c r="L3104" s="19"/>
      <c r="M3104" s="19"/>
      <c r="N3104" s="39"/>
      <c r="O3104" s="40"/>
      <c r="P3104" s="22"/>
      <c r="Q3104" s="22"/>
      <c r="R3104" s="39"/>
      <c r="S3104" s="40"/>
      <c r="T3104" s="19"/>
      <c r="U3104" s="19"/>
      <c r="V3104" s="39"/>
      <c r="W3104" s="40"/>
      <c r="X3104" s="19"/>
      <c r="Y3104" s="19"/>
      <c r="Z3104" s="39"/>
      <c r="AA3104" s="40"/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1650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1650</v>
      </c>
      <c r="B3106" s="37" t="s">
        <v>1484</v>
      </c>
      <c r="C3106" s="38" t="s">
        <v>1485</v>
      </c>
      <c r="D3106" s="24">
        <f t="shared" si="96"/>
        <v>2517750.7999999998</v>
      </c>
      <c r="E3106" s="32">
        <f t="shared" si="97"/>
        <v>2041602.25</v>
      </c>
      <c r="F3106" s="28">
        <v>248163.75</v>
      </c>
      <c r="G3106" s="29">
        <v>0</v>
      </c>
      <c r="H3106" s="19">
        <v>279520.40000000002</v>
      </c>
      <c r="I3106" s="19">
        <v>248163.75</v>
      </c>
      <c r="J3106" s="39">
        <v>324290.09999999998</v>
      </c>
      <c r="K3106" s="40">
        <v>279520.40000000002</v>
      </c>
      <c r="L3106" s="19">
        <v>360204.85</v>
      </c>
      <c r="M3106" s="19">
        <v>324290.09999999998</v>
      </c>
      <c r="N3106" s="39">
        <v>390529.8</v>
      </c>
      <c r="O3106" s="40">
        <v>360204.85</v>
      </c>
      <c r="P3106" s="19">
        <v>438893.35</v>
      </c>
      <c r="Q3106" s="19">
        <v>390529.8</v>
      </c>
      <c r="R3106" s="39">
        <v>476148.55</v>
      </c>
      <c r="S3106" s="40">
        <v>438893.35</v>
      </c>
      <c r="T3106" s="19"/>
      <c r="U3106" s="19"/>
      <c r="V3106" s="39"/>
      <c r="W3106" s="40"/>
      <c r="X3106" s="19"/>
      <c r="Y3106" s="19"/>
      <c r="Z3106" s="39"/>
      <c r="AA3106" s="40"/>
      <c r="AB3106" s="19"/>
      <c r="AC3106" s="19"/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1650</v>
      </c>
      <c r="B3107" s="37" t="s">
        <v>1486</v>
      </c>
      <c r="C3107" s="38" t="s">
        <v>1487</v>
      </c>
      <c r="D3107" s="24">
        <f t="shared" si="96"/>
        <v>1778439.9000000001</v>
      </c>
      <c r="E3107" s="32">
        <f t="shared" si="97"/>
        <v>1520027.55</v>
      </c>
      <c r="F3107" s="28">
        <v>317333.25</v>
      </c>
      <c r="G3107" s="29">
        <v>0</v>
      </c>
      <c r="H3107" s="19">
        <v>226555.05</v>
      </c>
      <c r="I3107" s="19">
        <v>317333.25</v>
      </c>
      <c r="J3107" s="39">
        <v>234761.15</v>
      </c>
      <c r="K3107" s="40">
        <v>226555.05</v>
      </c>
      <c r="L3107" s="19">
        <v>242704.1</v>
      </c>
      <c r="M3107" s="19">
        <v>234761.15</v>
      </c>
      <c r="N3107" s="39">
        <v>249782.55</v>
      </c>
      <c r="O3107" s="40">
        <v>242704.1</v>
      </c>
      <c r="P3107" s="19">
        <v>248891.45</v>
      </c>
      <c r="Q3107" s="19">
        <v>249782.55</v>
      </c>
      <c r="R3107" s="39">
        <v>258412.35</v>
      </c>
      <c r="S3107" s="40">
        <v>248891.45</v>
      </c>
      <c r="T3107" s="19"/>
      <c r="U3107" s="19"/>
      <c r="V3107" s="39"/>
      <c r="W3107" s="40"/>
      <c r="X3107" s="19"/>
      <c r="Y3107" s="19"/>
      <c r="Z3107" s="39"/>
      <c r="AA3107" s="40"/>
      <c r="AB3107" s="19"/>
      <c r="AC3107" s="19"/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1650</v>
      </c>
      <c r="B3108" s="37" t="s">
        <v>1488</v>
      </c>
      <c r="C3108" s="38" t="s">
        <v>1489</v>
      </c>
      <c r="D3108" s="24">
        <f t="shared" si="96"/>
        <v>17121</v>
      </c>
      <c r="E3108" s="32">
        <f t="shared" si="97"/>
        <v>0</v>
      </c>
      <c r="F3108" s="28">
        <v>4345</v>
      </c>
      <c r="G3108" s="29">
        <v>0</v>
      </c>
      <c r="H3108" s="19">
        <v>3064</v>
      </c>
      <c r="I3108" s="19">
        <v>0</v>
      </c>
      <c r="J3108" s="39">
        <v>2986</v>
      </c>
      <c r="K3108" s="40">
        <v>0</v>
      </c>
      <c r="L3108" s="19">
        <v>2941</v>
      </c>
      <c r="M3108" s="19">
        <v>0</v>
      </c>
      <c r="N3108" s="39">
        <v>2284</v>
      </c>
      <c r="O3108" s="40">
        <v>0</v>
      </c>
      <c r="P3108" s="19">
        <v>1443</v>
      </c>
      <c r="Q3108" s="19">
        <v>0</v>
      </c>
      <c r="R3108" s="39">
        <v>58</v>
      </c>
      <c r="S3108" s="40">
        <v>0</v>
      </c>
      <c r="T3108" s="19"/>
      <c r="U3108" s="19"/>
      <c r="V3108" s="39"/>
      <c r="W3108" s="40"/>
      <c r="X3108" s="19"/>
      <c r="Y3108" s="19"/>
      <c r="Z3108" s="39"/>
      <c r="AA3108" s="40"/>
      <c r="AB3108" s="19"/>
      <c r="AC3108" s="19"/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1650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1650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1650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1650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1650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1650</v>
      </c>
      <c r="B3114" s="37" t="s">
        <v>1500</v>
      </c>
      <c r="C3114" s="38" t="s">
        <v>1501</v>
      </c>
      <c r="D3114" s="24">
        <f t="shared" si="96"/>
        <v>0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/>
      <c r="O3114" s="42"/>
      <c r="P3114" s="22"/>
      <c r="Q3114" s="22"/>
      <c r="R3114" s="41"/>
      <c r="S3114" s="42"/>
      <c r="T3114" s="22"/>
      <c r="U3114" s="22"/>
      <c r="V3114" s="41"/>
      <c r="W3114" s="42"/>
      <c r="X3114" s="22"/>
      <c r="Y3114" s="22"/>
      <c r="Z3114" s="41"/>
      <c r="AA3114" s="42"/>
      <c r="AB3114" s="22"/>
      <c r="AC3114" s="22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1650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1650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1650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1650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1650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1650</v>
      </c>
      <c r="B3120" s="37" t="s">
        <v>1512</v>
      </c>
      <c r="C3120" s="38" t="s">
        <v>1513</v>
      </c>
      <c r="D3120" s="24">
        <f t="shared" si="96"/>
        <v>0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/>
      <c r="O3120" s="42"/>
      <c r="P3120" s="22"/>
      <c r="Q3120" s="22"/>
      <c r="R3120" s="41"/>
      <c r="S3120" s="42"/>
      <c r="T3120" s="22"/>
      <c r="U3120" s="22"/>
      <c r="V3120" s="41"/>
      <c r="W3120" s="42"/>
      <c r="X3120" s="22"/>
      <c r="Y3120" s="22"/>
      <c r="Z3120" s="41"/>
      <c r="AA3120" s="42"/>
      <c r="AB3120" s="22"/>
      <c r="AC3120" s="22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1650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1650</v>
      </c>
      <c r="B3122" s="37" t="s">
        <v>1516</v>
      </c>
      <c r="C3122" s="38" t="s">
        <v>1517</v>
      </c>
      <c r="D3122" s="24">
        <f t="shared" si="96"/>
        <v>0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/>
      <c r="O3122" s="42"/>
      <c r="P3122" s="22"/>
      <c r="Q3122" s="22"/>
      <c r="R3122" s="41"/>
      <c r="S3122" s="42"/>
      <c r="T3122" s="22"/>
      <c r="U3122" s="22"/>
      <c r="V3122" s="41"/>
      <c r="W3122" s="42"/>
      <c r="X3122" s="22"/>
      <c r="Y3122" s="22"/>
      <c r="Z3122" s="41"/>
      <c r="AA3122" s="42"/>
      <c r="AB3122" s="22"/>
      <c r="AC3122" s="22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1650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1650</v>
      </c>
      <c r="B3124" s="37" t="s">
        <v>1520</v>
      </c>
      <c r="C3124" s="38" t="s">
        <v>1521</v>
      </c>
      <c r="D3124" s="24">
        <f t="shared" si="96"/>
        <v>0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/>
      <c r="O3124" s="42"/>
      <c r="P3124" s="22"/>
      <c r="Q3124" s="22"/>
      <c r="R3124" s="41"/>
      <c r="S3124" s="42"/>
      <c r="T3124" s="22"/>
      <c r="U3124" s="22"/>
      <c r="V3124" s="41"/>
      <c r="W3124" s="42"/>
      <c r="X3124" s="22"/>
      <c r="Y3124" s="22"/>
      <c r="Z3124" s="41"/>
      <c r="AA3124" s="42"/>
      <c r="AB3124" s="22"/>
      <c r="AC3124" s="22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1650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1650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1650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1650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1650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1650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1650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1650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1650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1650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1650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1650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1650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1650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1650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1650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0</v>
      </c>
      <c r="E3140" s="32">
        <f t="shared" ref="E3140:E3203" si="99">G3140+I3140+K3140+M3140+O3140+Q3140+S3140+U3140+W3140+Y3140+AA3140+AC3140</f>
        <v>0</v>
      </c>
      <c r="F3140" s="28"/>
      <c r="G3140" s="29"/>
      <c r="H3140" s="19"/>
      <c r="I3140" s="19"/>
      <c r="J3140" s="39"/>
      <c r="K3140" s="40"/>
      <c r="L3140" s="19"/>
      <c r="M3140" s="19"/>
      <c r="N3140" s="39"/>
      <c r="O3140" s="40"/>
      <c r="P3140" s="22"/>
      <c r="Q3140" s="22"/>
      <c r="R3140" s="39"/>
      <c r="S3140" s="40"/>
      <c r="T3140" s="19"/>
      <c r="U3140" s="19"/>
      <c r="V3140" s="39"/>
      <c r="W3140" s="40"/>
      <c r="X3140" s="19"/>
      <c r="Y3140" s="19"/>
      <c r="Z3140" s="39"/>
      <c r="AA3140" s="40"/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1650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1650</v>
      </c>
      <c r="B3142" s="37" t="s">
        <v>1556</v>
      </c>
      <c r="C3142" s="38" t="s">
        <v>1557</v>
      </c>
      <c r="D3142" s="24">
        <f t="shared" si="98"/>
        <v>0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/>
      <c r="O3142" s="40"/>
      <c r="P3142" s="22"/>
      <c r="Q3142" s="22"/>
      <c r="R3142" s="39"/>
      <c r="S3142" s="40"/>
      <c r="T3142" s="19"/>
      <c r="U3142" s="19"/>
      <c r="V3142" s="39"/>
      <c r="W3142" s="40"/>
      <c r="X3142" s="19"/>
      <c r="Y3142" s="19"/>
      <c r="Z3142" s="39"/>
      <c r="AA3142" s="40"/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1650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1650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1650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1650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1650</v>
      </c>
      <c r="B3147" s="37" t="s">
        <v>1566</v>
      </c>
      <c r="C3147" s="38" t="s">
        <v>1567</v>
      </c>
      <c r="D3147" s="24">
        <f t="shared" si="98"/>
        <v>0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/>
      <c r="AA3147" s="42"/>
      <c r="AB3147" s="22"/>
      <c r="AC3147" s="22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1650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1650</v>
      </c>
      <c r="B3149" s="37" t="s">
        <v>1570</v>
      </c>
      <c r="C3149" s="38" t="s">
        <v>1571</v>
      </c>
      <c r="D3149" s="24">
        <f t="shared" si="98"/>
        <v>523956</v>
      </c>
      <c r="E3149" s="32">
        <f t="shared" si="99"/>
        <v>0</v>
      </c>
      <c r="F3149" s="28">
        <v>320000</v>
      </c>
      <c r="G3149" s="29">
        <v>0</v>
      </c>
      <c r="H3149" s="19">
        <v>0</v>
      </c>
      <c r="I3149" s="19">
        <v>0</v>
      </c>
      <c r="J3149" s="39">
        <v>0</v>
      </c>
      <c r="K3149" s="40">
        <v>0</v>
      </c>
      <c r="L3149" s="19">
        <v>0</v>
      </c>
      <c r="M3149" s="19">
        <v>0</v>
      </c>
      <c r="N3149" s="39">
        <v>100000</v>
      </c>
      <c r="O3149" s="40">
        <v>0</v>
      </c>
      <c r="P3149" s="22">
        <v>0</v>
      </c>
      <c r="Q3149" s="22">
        <v>0</v>
      </c>
      <c r="R3149" s="39">
        <v>103956</v>
      </c>
      <c r="S3149" s="40">
        <v>0</v>
      </c>
      <c r="T3149" s="19"/>
      <c r="U3149" s="19"/>
      <c r="V3149" s="39"/>
      <c r="W3149" s="40"/>
      <c r="X3149" s="19"/>
      <c r="Y3149" s="19"/>
      <c r="Z3149" s="39"/>
      <c r="AA3149" s="40"/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1650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1651</v>
      </c>
      <c r="B3151" s="37" t="s">
        <v>5</v>
      </c>
      <c r="C3151" s="38" t="s">
        <v>6</v>
      </c>
      <c r="D3151" s="24">
        <f t="shared" si="98"/>
        <v>1779485.87</v>
      </c>
      <c r="E3151" s="32">
        <f t="shared" si="99"/>
        <v>1779485.87</v>
      </c>
      <c r="F3151" s="28">
        <v>225409.1</v>
      </c>
      <c r="G3151" s="29">
        <v>225409.1</v>
      </c>
      <c r="H3151" s="19">
        <v>235707.43</v>
      </c>
      <c r="I3151" s="19">
        <v>235707.43</v>
      </c>
      <c r="J3151" s="39">
        <v>216162</v>
      </c>
      <c r="K3151" s="40">
        <v>216162</v>
      </c>
      <c r="L3151" s="19">
        <v>306690.34000000003</v>
      </c>
      <c r="M3151" s="19">
        <v>306690.34000000003</v>
      </c>
      <c r="N3151" s="39">
        <v>253992</v>
      </c>
      <c r="O3151" s="40">
        <v>253992</v>
      </c>
      <c r="P3151" s="22">
        <v>252858</v>
      </c>
      <c r="Q3151" s="22">
        <v>252858</v>
      </c>
      <c r="R3151" s="39">
        <v>288667</v>
      </c>
      <c r="S3151" s="40">
        <v>288667</v>
      </c>
      <c r="T3151" s="19"/>
      <c r="U3151" s="19"/>
      <c r="V3151" s="39"/>
      <c r="W3151" s="40"/>
      <c r="X3151" s="19"/>
      <c r="Y3151" s="19"/>
      <c r="Z3151" s="39"/>
      <c r="AA3151" s="40"/>
      <c r="AB3151" s="19"/>
      <c r="AC3151" s="19"/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1651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1651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1651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1651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1651</v>
      </c>
      <c r="B3156" s="37" t="s">
        <v>15</v>
      </c>
      <c r="C3156" s="38" t="s">
        <v>16</v>
      </c>
      <c r="D3156" s="24">
        <f t="shared" si="98"/>
        <v>0</v>
      </c>
      <c r="E3156" s="32">
        <f t="shared" si="99"/>
        <v>0</v>
      </c>
      <c r="F3156" s="28"/>
      <c r="G3156" s="29"/>
      <c r="H3156" s="19"/>
      <c r="I3156" s="19"/>
      <c r="J3156" s="39"/>
      <c r="K3156" s="40"/>
      <c r="L3156" s="19"/>
      <c r="M3156" s="19"/>
      <c r="N3156" s="39"/>
      <c r="O3156" s="40"/>
      <c r="P3156" s="22"/>
      <c r="Q3156" s="22"/>
      <c r="R3156" s="39"/>
      <c r="S3156" s="40"/>
      <c r="T3156" s="19"/>
      <c r="U3156" s="19"/>
      <c r="V3156" s="39"/>
      <c r="W3156" s="40"/>
      <c r="X3156" s="19"/>
      <c r="Y3156" s="19"/>
      <c r="Z3156" s="39"/>
      <c r="AA3156" s="40"/>
      <c r="AB3156" s="19"/>
      <c r="AC3156" s="19"/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1651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1651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1651</v>
      </c>
      <c r="B3159" s="37" t="s">
        <v>21</v>
      </c>
      <c r="C3159" s="38" t="s">
        <v>22</v>
      </c>
      <c r="D3159" s="24">
        <f t="shared" si="98"/>
        <v>1533059.56</v>
      </c>
      <c r="E3159" s="32">
        <f t="shared" si="99"/>
        <v>1541881.56</v>
      </c>
      <c r="F3159" s="28">
        <v>155214.56</v>
      </c>
      <c r="G3159" s="29">
        <v>164036.56</v>
      </c>
      <c r="H3159" s="19">
        <v>14700</v>
      </c>
      <c r="I3159" s="19">
        <v>14700</v>
      </c>
      <c r="J3159" s="39"/>
      <c r="K3159" s="40"/>
      <c r="L3159" s="19">
        <v>631740</v>
      </c>
      <c r="M3159" s="19">
        <v>631740</v>
      </c>
      <c r="N3159" s="39">
        <v>404000</v>
      </c>
      <c r="O3159" s="40">
        <v>404000</v>
      </c>
      <c r="P3159" s="22">
        <v>184405</v>
      </c>
      <c r="Q3159" s="22">
        <v>184405</v>
      </c>
      <c r="R3159" s="39">
        <v>143000</v>
      </c>
      <c r="S3159" s="40">
        <v>143000</v>
      </c>
      <c r="T3159" s="19"/>
      <c r="U3159" s="19"/>
      <c r="V3159" s="39"/>
      <c r="W3159" s="40"/>
      <c r="X3159" s="19"/>
      <c r="Y3159" s="19"/>
      <c r="Z3159" s="39"/>
      <c r="AA3159" s="40"/>
      <c r="AB3159" s="19"/>
      <c r="AC3159" s="19"/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1651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1651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1651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1651</v>
      </c>
      <c r="B3163" s="37" t="s">
        <v>29</v>
      </c>
      <c r="C3163" s="38" t="s">
        <v>30</v>
      </c>
      <c r="D3163" s="24">
        <f t="shared" si="98"/>
        <v>35586944.730000004</v>
      </c>
      <c r="E3163" s="32">
        <f t="shared" si="99"/>
        <v>35586944.730000004</v>
      </c>
      <c r="F3163" s="28">
        <v>5461221.54</v>
      </c>
      <c r="G3163" s="29">
        <v>5461221.54</v>
      </c>
      <c r="H3163" s="22">
        <v>7217894.2800000003</v>
      </c>
      <c r="I3163" s="22">
        <v>7217894.2800000003</v>
      </c>
      <c r="J3163" s="41">
        <v>8134439.46</v>
      </c>
      <c r="K3163" s="42">
        <v>8134439.46</v>
      </c>
      <c r="L3163" s="22">
        <v>7170024.2699999996</v>
      </c>
      <c r="M3163" s="22">
        <v>7170024.2699999996</v>
      </c>
      <c r="N3163" s="41">
        <v>7603365.1799999997</v>
      </c>
      <c r="O3163" s="42">
        <v>7603365.1799999997</v>
      </c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1651</v>
      </c>
      <c r="B3164" s="37" t="s">
        <v>31</v>
      </c>
      <c r="C3164" s="38" t="s">
        <v>32</v>
      </c>
      <c r="D3164" s="24">
        <f t="shared" si="98"/>
        <v>6472240.2699999996</v>
      </c>
      <c r="E3164" s="32">
        <f t="shared" si="99"/>
        <v>6472240.2699999996</v>
      </c>
      <c r="F3164" s="28">
        <v>2143338.29</v>
      </c>
      <c r="G3164" s="29">
        <v>2143338.29</v>
      </c>
      <c r="H3164" s="22">
        <v>1051440</v>
      </c>
      <c r="I3164" s="22">
        <v>1051440</v>
      </c>
      <c r="J3164" s="41"/>
      <c r="K3164" s="42"/>
      <c r="L3164" s="22">
        <v>2127162.98</v>
      </c>
      <c r="M3164" s="22">
        <v>2127162.98</v>
      </c>
      <c r="N3164" s="41">
        <v>1150299</v>
      </c>
      <c r="O3164" s="42">
        <v>1150299</v>
      </c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1651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1651</v>
      </c>
      <c r="B3166" s="37" t="s">
        <v>35</v>
      </c>
      <c r="C3166" s="38" t="s">
        <v>36</v>
      </c>
      <c r="D3166" s="24">
        <f t="shared" si="98"/>
        <v>26300</v>
      </c>
      <c r="E3166" s="32">
        <f t="shared" si="99"/>
        <v>26300</v>
      </c>
      <c r="F3166" s="28">
        <v>26300</v>
      </c>
      <c r="G3166" s="29">
        <v>26300</v>
      </c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1651</v>
      </c>
      <c r="B3167" s="37" t="s">
        <v>37</v>
      </c>
      <c r="C3167" s="38" t="s">
        <v>38</v>
      </c>
      <c r="D3167" s="24">
        <f t="shared" si="98"/>
        <v>86689812.330000013</v>
      </c>
      <c r="E3167" s="32">
        <f t="shared" si="99"/>
        <v>70351906.25</v>
      </c>
      <c r="F3167" s="28">
        <v>40045200.090000004</v>
      </c>
      <c r="G3167" s="29">
        <v>10298568.300000001</v>
      </c>
      <c r="H3167" s="19">
        <v>2145209.86</v>
      </c>
      <c r="I3167" s="19">
        <v>7407529.2599999998</v>
      </c>
      <c r="J3167" s="39">
        <v>3010989.05</v>
      </c>
      <c r="K3167" s="40">
        <v>8496502.5099999998</v>
      </c>
      <c r="L3167" s="19">
        <v>2847482.57</v>
      </c>
      <c r="M3167" s="19">
        <v>9451016.2699999996</v>
      </c>
      <c r="N3167" s="39">
        <v>14967539.050000001</v>
      </c>
      <c r="O3167" s="40">
        <v>7970339.1799999997</v>
      </c>
      <c r="P3167" s="22">
        <v>20183508.949999999</v>
      </c>
      <c r="Q3167" s="22">
        <v>10921336.5</v>
      </c>
      <c r="R3167" s="39">
        <v>3489882.76</v>
      </c>
      <c r="S3167" s="40">
        <v>15806614.23</v>
      </c>
      <c r="T3167" s="19"/>
      <c r="U3167" s="19"/>
      <c r="V3167" s="39"/>
      <c r="W3167" s="40"/>
      <c r="X3167" s="19"/>
      <c r="Y3167" s="19"/>
      <c r="Z3167" s="39"/>
      <c r="AA3167" s="40"/>
      <c r="AB3167" s="19"/>
      <c r="AC3167" s="19"/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1651</v>
      </c>
      <c r="B3168" s="37" t="s">
        <v>39</v>
      </c>
      <c r="C3168" s="38" t="s">
        <v>40</v>
      </c>
      <c r="D3168" s="24">
        <f t="shared" si="98"/>
        <v>14683288.779999999</v>
      </c>
      <c r="E3168" s="32">
        <f t="shared" si="99"/>
        <v>12132206.17</v>
      </c>
      <c r="F3168" s="28">
        <v>4837322.76</v>
      </c>
      <c r="G3168" s="29">
        <v>2416003.58</v>
      </c>
      <c r="H3168" s="19">
        <v>15862.98</v>
      </c>
      <c r="I3168" s="19">
        <v>1317275.05</v>
      </c>
      <c r="J3168" s="39">
        <v>366271.17</v>
      </c>
      <c r="K3168" s="40">
        <v>1726071.45</v>
      </c>
      <c r="L3168" s="19">
        <v>2300693.34</v>
      </c>
      <c r="M3168" s="19">
        <v>2387087.9900000002</v>
      </c>
      <c r="N3168" s="39">
        <v>375550</v>
      </c>
      <c r="O3168" s="40">
        <v>1389575.3</v>
      </c>
      <c r="P3168" s="19">
        <v>4954732</v>
      </c>
      <c r="Q3168" s="19">
        <v>214602.29</v>
      </c>
      <c r="R3168" s="39">
        <v>1832856.53</v>
      </c>
      <c r="S3168" s="40">
        <v>2681590.5099999998</v>
      </c>
      <c r="T3168" s="19"/>
      <c r="U3168" s="19"/>
      <c r="V3168" s="39"/>
      <c r="W3168" s="40"/>
      <c r="X3168" s="19"/>
      <c r="Y3168" s="19"/>
      <c r="Z3168" s="39"/>
      <c r="AA3168" s="40"/>
      <c r="AB3168" s="19"/>
      <c r="AC3168" s="19"/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1651</v>
      </c>
      <c r="B3169" s="37" t="s">
        <v>41</v>
      </c>
      <c r="C3169" s="38" t="s">
        <v>42</v>
      </c>
      <c r="D3169" s="24">
        <f t="shared" si="98"/>
        <v>569436</v>
      </c>
      <c r="E3169" s="32">
        <f t="shared" si="99"/>
        <v>291804</v>
      </c>
      <c r="F3169" s="28">
        <v>0</v>
      </c>
      <c r="G3169" s="29">
        <v>0</v>
      </c>
      <c r="H3169" s="22">
        <v>293423</v>
      </c>
      <c r="I3169" s="22">
        <v>0</v>
      </c>
      <c r="J3169" s="41">
        <v>203665</v>
      </c>
      <c r="K3169" s="42">
        <v>193423</v>
      </c>
      <c r="L3169" s="22">
        <v>7284</v>
      </c>
      <c r="M3169" s="22">
        <v>0</v>
      </c>
      <c r="N3169" s="41">
        <v>9556</v>
      </c>
      <c r="O3169" s="42">
        <v>45993</v>
      </c>
      <c r="P3169" s="19">
        <v>9802</v>
      </c>
      <c r="Q3169" s="19">
        <v>9456</v>
      </c>
      <c r="R3169" s="41">
        <v>45706</v>
      </c>
      <c r="S3169" s="42">
        <v>42932</v>
      </c>
      <c r="T3169" s="22"/>
      <c r="U3169" s="22"/>
      <c r="V3169" s="41"/>
      <c r="W3169" s="42"/>
      <c r="X3169" s="22"/>
      <c r="Y3169" s="22"/>
      <c r="Z3169" s="41"/>
      <c r="AA3169" s="42"/>
      <c r="AB3169" s="22"/>
      <c r="AC3169" s="22"/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1651</v>
      </c>
      <c r="B3170" s="37" t="s">
        <v>43</v>
      </c>
      <c r="C3170" s="38" t="s">
        <v>44</v>
      </c>
      <c r="D3170" s="24">
        <f t="shared" si="98"/>
        <v>4892881.3899999997</v>
      </c>
      <c r="E3170" s="32">
        <f t="shared" si="99"/>
        <v>26300</v>
      </c>
      <c r="F3170" s="28">
        <v>0</v>
      </c>
      <c r="G3170" s="29">
        <v>26300</v>
      </c>
      <c r="H3170" s="19"/>
      <c r="I3170" s="19"/>
      <c r="J3170" s="39">
        <v>308.52</v>
      </c>
      <c r="K3170" s="40">
        <v>0</v>
      </c>
      <c r="L3170" s="19">
        <v>0</v>
      </c>
      <c r="M3170" s="19">
        <v>0</v>
      </c>
      <c r="N3170" s="39">
        <v>0</v>
      </c>
      <c r="O3170" s="40">
        <v>0</v>
      </c>
      <c r="P3170" s="22">
        <v>0</v>
      </c>
      <c r="Q3170" s="22">
        <v>0</v>
      </c>
      <c r="R3170" s="39">
        <v>4892572.87</v>
      </c>
      <c r="S3170" s="40">
        <v>0</v>
      </c>
      <c r="T3170" s="19"/>
      <c r="U3170" s="19"/>
      <c r="V3170" s="39"/>
      <c r="W3170" s="40"/>
      <c r="X3170" s="19"/>
      <c r="Y3170" s="19"/>
      <c r="Z3170" s="39"/>
      <c r="AA3170" s="40"/>
      <c r="AB3170" s="19"/>
      <c r="AC3170" s="19"/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1651</v>
      </c>
      <c r="B3171" s="37" t="s">
        <v>45</v>
      </c>
      <c r="C3171" s="38" t="s">
        <v>46</v>
      </c>
      <c r="D3171" s="24">
        <f t="shared" si="98"/>
        <v>819.96</v>
      </c>
      <c r="E3171" s="32">
        <f t="shared" si="99"/>
        <v>0</v>
      </c>
      <c r="F3171" s="28">
        <v>0</v>
      </c>
      <c r="G3171" s="29">
        <v>0</v>
      </c>
      <c r="H3171" s="22">
        <v>0</v>
      </c>
      <c r="I3171" s="22">
        <v>0</v>
      </c>
      <c r="J3171" s="41">
        <v>819.96</v>
      </c>
      <c r="K3171" s="42">
        <v>0</v>
      </c>
      <c r="L3171" s="22">
        <v>0</v>
      </c>
      <c r="M3171" s="22">
        <v>0</v>
      </c>
      <c r="N3171" s="41">
        <v>0</v>
      </c>
      <c r="O3171" s="42">
        <v>0</v>
      </c>
      <c r="P3171" s="19">
        <v>0</v>
      </c>
      <c r="Q3171" s="19">
        <v>0</v>
      </c>
      <c r="R3171" s="41">
        <v>0</v>
      </c>
      <c r="S3171" s="42">
        <v>0</v>
      </c>
      <c r="T3171" s="22"/>
      <c r="U3171" s="22"/>
      <c r="V3171" s="41"/>
      <c r="W3171" s="42"/>
      <c r="X3171" s="22"/>
      <c r="Y3171" s="22"/>
      <c r="Z3171" s="41"/>
      <c r="AA3171" s="42"/>
      <c r="AB3171" s="22"/>
      <c r="AC3171" s="22"/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1651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1651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1651</v>
      </c>
      <c r="B3174" s="37" t="s">
        <v>51</v>
      </c>
      <c r="C3174" s="38" t="s">
        <v>52</v>
      </c>
      <c r="D3174" s="24">
        <f t="shared" si="98"/>
        <v>4017681</v>
      </c>
      <c r="E3174" s="32">
        <f t="shared" si="99"/>
        <v>4623938</v>
      </c>
      <c r="F3174" s="28">
        <v>133730</v>
      </c>
      <c r="G3174" s="29">
        <v>249900</v>
      </c>
      <c r="H3174" s="22">
        <v>203500</v>
      </c>
      <c r="I3174" s="22">
        <v>940715</v>
      </c>
      <c r="J3174" s="41">
        <v>621306</v>
      </c>
      <c r="K3174" s="42">
        <v>266516</v>
      </c>
      <c r="L3174" s="22">
        <v>1100420</v>
      </c>
      <c r="M3174" s="22">
        <v>623882</v>
      </c>
      <c r="N3174" s="41">
        <v>648475</v>
      </c>
      <c r="O3174" s="42">
        <v>1231650</v>
      </c>
      <c r="P3174" s="22">
        <v>699250</v>
      </c>
      <c r="Q3174" s="22">
        <v>615525</v>
      </c>
      <c r="R3174" s="41">
        <v>611000</v>
      </c>
      <c r="S3174" s="42">
        <v>695750</v>
      </c>
      <c r="T3174" s="22"/>
      <c r="U3174" s="22"/>
      <c r="V3174" s="41"/>
      <c r="W3174" s="42"/>
      <c r="X3174" s="22"/>
      <c r="Y3174" s="22"/>
      <c r="Z3174" s="41"/>
      <c r="AA3174" s="42"/>
      <c r="AB3174" s="22"/>
      <c r="AC3174" s="22"/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1651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1651</v>
      </c>
      <c r="B3176" s="37" t="s">
        <v>55</v>
      </c>
      <c r="C3176" s="38" t="s">
        <v>56</v>
      </c>
      <c r="D3176" s="24">
        <f t="shared" si="98"/>
        <v>0</v>
      </c>
      <c r="E3176" s="32">
        <f t="shared" si="99"/>
        <v>0</v>
      </c>
      <c r="F3176" s="28"/>
      <c r="G3176" s="29"/>
      <c r="H3176" s="22"/>
      <c r="I3176" s="22"/>
      <c r="J3176" s="41"/>
      <c r="K3176" s="42"/>
      <c r="L3176" s="22"/>
      <c r="M3176" s="22"/>
      <c r="N3176" s="41"/>
      <c r="O3176" s="42"/>
      <c r="P3176" s="22"/>
      <c r="Q3176" s="22"/>
      <c r="R3176" s="41"/>
      <c r="S3176" s="42"/>
      <c r="T3176" s="22"/>
      <c r="U3176" s="22"/>
      <c r="V3176" s="41"/>
      <c r="W3176" s="42"/>
      <c r="X3176" s="22"/>
      <c r="Y3176" s="22"/>
      <c r="Z3176" s="41"/>
      <c r="AA3176" s="42"/>
      <c r="AB3176" s="22"/>
      <c r="AC3176" s="22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1651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1651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1651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1651</v>
      </c>
      <c r="B3180" s="37" t="s">
        <v>63</v>
      </c>
      <c r="C3180" s="38" t="s">
        <v>64</v>
      </c>
      <c r="D3180" s="24">
        <f t="shared" si="98"/>
        <v>0</v>
      </c>
      <c r="E3180" s="32">
        <f t="shared" si="99"/>
        <v>4103198.05</v>
      </c>
      <c r="F3180" s="28">
        <v>0</v>
      </c>
      <c r="G3180" s="29">
        <v>4103198.05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/>
      <c r="AA3180" s="40"/>
      <c r="AB3180" s="19"/>
      <c r="AC3180" s="19"/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1651</v>
      </c>
      <c r="B3181" s="37" t="s">
        <v>65</v>
      </c>
      <c r="C3181" s="38" t="s">
        <v>66</v>
      </c>
      <c r="D3181" s="24">
        <f t="shared" si="98"/>
        <v>0</v>
      </c>
      <c r="E3181" s="32">
        <f t="shared" si="99"/>
        <v>252769.56</v>
      </c>
      <c r="F3181" s="28">
        <v>0</v>
      </c>
      <c r="G3181" s="29">
        <v>252769.56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/>
      <c r="AC3181" s="22"/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1651</v>
      </c>
      <c r="B3182" s="37" t="s">
        <v>67</v>
      </c>
      <c r="C3182" s="38" t="s">
        <v>68</v>
      </c>
      <c r="D3182" s="24">
        <f t="shared" si="98"/>
        <v>0</v>
      </c>
      <c r="E3182" s="32">
        <f t="shared" si="99"/>
        <v>3118.49</v>
      </c>
      <c r="F3182" s="28">
        <v>0</v>
      </c>
      <c r="G3182" s="29">
        <v>0</v>
      </c>
      <c r="H3182" s="22">
        <v>0</v>
      </c>
      <c r="I3182" s="22">
        <v>0</v>
      </c>
      <c r="J3182" s="41">
        <v>0</v>
      </c>
      <c r="K3182" s="42">
        <v>3118.49</v>
      </c>
      <c r="L3182" s="22"/>
      <c r="M3182" s="22"/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1651</v>
      </c>
      <c r="B3183" s="37" t="s">
        <v>69</v>
      </c>
      <c r="C3183" s="38" t="s">
        <v>70</v>
      </c>
      <c r="D3183" s="24">
        <f t="shared" si="98"/>
        <v>84202.37000000001</v>
      </c>
      <c r="E3183" s="32">
        <f t="shared" si="99"/>
        <v>48456.800000000003</v>
      </c>
      <c r="F3183" s="28">
        <v>30852.52</v>
      </c>
      <c r="G3183" s="29">
        <v>0</v>
      </c>
      <c r="H3183" s="19">
        <v>21699.05</v>
      </c>
      <c r="I3183" s="19">
        <v>8105.04</v>
      </c>
      <c r="J3183" s="39">
        <v>1725.76</v>
      </c>
      <c r="K3183" s="40">
        <v>11603.1</v>
      </c>
      <c r="L3183" s="19">
        <v>9150.11</v>
      </c>
      <c r="M3183" s="19">
        <v>12855.55</v>
      </c>
      <c r="N3183" s="39">
        <v>3971.47</v>
      </c>
      <c r="O3183" s="40">
        <v>7225.1</v>
      </c>
      <c r="P3183" s="22">
        <v>6553.96</v>
      </c>
      <c r="Q3183" s="22">
        <v>2091.12</v>
      </c>
      <c r="R3183" s="39">
        <v>10249.5</v>
      </c>
      <c r="S3183" s="40">
        <v>6576.89</v>
      </c>
      <c r="T3183" s="19"/>
      <c r="U3183" s="19"/>
      <c r="V3183" s="39"/>
      <c r="W3183" s="40"/>
      <c r="X3183" s="19"/>
      <c r="Y3183" s="19"/>
      <c r="Z3183" s="39"/>
      <c r="AA3183" s="40"/>
      <c r="AB3183" s="19"/>
      <c r="AC3183" s="19"/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1651</v>
      </c>
      <c r="B3184" s="37" t="s">
        <v>71</v>
      </c>
      <c r="C3184" s="38" t="s">
        <v>72</v>
      </c>
      <c r="D3184" s="24">
        <f t="shared" si="98"/>
        <v>3887266.9</v>
      </c>
      <c r="E3184" s="32">
        <f t="shared" si="99"/>
        <v>1731468</v>
      </c>
      <c r="F3184" s="28">
        <v>0</v>
      </c>
      <c r="G3184" s="29">
        <v>0</v>
      </c>
      <c r="H3184" s="19">
        <v>3887266.9</v>
      </c>
      <c r="I3184" s="19">
        <v>0</v>
      </c>
      <c r="J3184" s="39">
        <v>0</v>
      </c>
      <c r="K3184" s="40">
        <v>296407</v>
      </c>
      <c r="L3184" s="19">
        <v>0</v>
      </c>
      <c r="M3184" s="19">
        <v>544441</v>
      </c>
      <c r="N3184" s="39">
        <v>0</v>
      </c>
      <c r="O3184" s="40">
        <v>0</v>
      </c>
      <c r="P3184" s="19">
        <v>0</v>
      </c>
      <c r="Q3184" s="19">
        <v>611420</v>
      </c>
      <c r="R3184" s="39">
        <v>0</v>
      </c>
      <c r="S3184" s="40">
        <v>279200</v>
      </c>
      <c r="T3184" s="19"/>
      <c r="U3184" s="19"/>
      <c r="V3184" s="39"/>
      <c r="W3184" s="40"/>
      <c r="X3184" s="19"/>
      <c r="Y3184" s="19"/>
      <c r="Z3184" s="39"/>
      <c r="AA3184" s="40"/>
      <c r="AB3184" s="19"/>
      <c r="AC3184" s="19"/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1651</v>
      </c>
      <c r="B3185" s="37" t="s">
        <v>73</v>
      </c>
      <c r="C3185" s="38" t="s">
        <v>74</v>
      </c>
      <c r="D3185" s="24">
        <f t="shared" si="98"/>
        <v>1874171.25</v>
      </c>
      <c r="E3185" s="32">
        <f t="shared" si="99"/>
        <v>1874171.25</v>
      </c>
      <c r="F3185" s="28"/>
      <c r="G3185" s="29"/>
      <c r="H3185" s="19">
        <v>331372.67</v>
      </c>
      <c r="I3185" s="19">
        <v>331372.67</v>
      </c>
      <c r="J3185" s="39">
        <v>232904.83</v>
      </c>
      <c r="K3185" s="40">
        <v>232904.83</v>
      </c>
      <c r="L3185" s="19">
        <v>264306.8</v>
      </c>
      <c r="M3185" s="19">
        <v>264306.8</v>
      </c>
      <c r="N3185" s="39">
        <v>392826.3</v>
      </c>
      <c r="O3185" s="40">
        <v>392826.3</v>
      </c>
      <c r="P3185" s="19">
        <v>367685.79</v>
      </c>
      <c r="Q3185" s="19">
        <v>367685.79</v>
      </c>
      <c r="R3185" s="39">
        <v>285074.86</v>
      </c>
      <c r="S3185" s="40">
        <v>285074.86</v>
      </c>
      <c r="T3185" s="19"/>
      <c r="U3185" s="19"/>
      <c r="V3185" s="39"/>
      <c r="W3185" s="40"/>
      <c r="X3185" s="19"/>
      <c r="Y3185" s="19"/>
      <c r="Z3185" s="39"/>
      <c r="AA3185" s="40"/>
      <c r="AB3185" s="19"/>
      <c r="AC3185" s="19"/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1651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1651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1651</v>
      </c>
      <c r="B3188" s="37" t="s">
        <v>79</v>
      </c>
      <c r="C3188" s="38" t="s">
        <v>80</v>
      </c>
      <c r="D3188" s="24">
        <f t="shared" si="98"/>
        <v>5415849.2999999998</v>
      </c>
      <c r="E3188" s="32">
        <f t="shared" si="99"/>
        <v>5714041</v>
      </c>
      <c r="F3188" s="28">
        <v>651031.19999999995</v>
      </c>
      <c r="G3188" s="29">
        <v>681819.75</v>
      </c>
      <c r="H3188" s="19">
        <v>681819.75</v>
      </c>
      <c r="I3188" s="19">
        <v>699254.15</v>
      </c>
      <c r="J3188" s="39">
        <v>699254.15</v>
      </c>
      <c r="K3188" s="40">
        <v>763610</v>
      </c>
      <c r="L3188" s="19">
        <v>763610</v>
      </c>
      <c r="M3188" s="19">
        <v>814643.05</v>
      </c>
      <c r="N3188" s="39">
        <v>814643.05</v>
      </c>
      <c r="O3188" s="40">
        <v>879931.8</v>
      </c>
      <c r="P3188" s="22">
        <v>879931.8</v>
      </c>
      <c r="Q3188" s="22">
        <v>925559.35</v>
      </c>
      <c r="R3188" s="39">
        <v>925559.35</v>
      </c>
      <c r="S3188" s="40">
        <v>949222.9</v>
      </c>
      <c r="T3188" s="19"/>
      <c r="U3188" s="19"/>
      <c r="V3188" s="39"/>
      <c r="W3188" s="40"/>
      <c r="X3188" s="19"/>
      <c r="Y3188" s="19"/>
      <c r="Z3188" s="39"/>
      <c r="AA3188" s="40"/>
      <c r="AB3188" s="19"/>
      <c r="AC3188" s="19"/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1651</v>
      </c>
      <c r="B3189" s="37" t="s">
        <v>81</v>
      </c>
      <c r="C3189" s="38" t="s">
        <v>82</v>
      </c>
      <c r="D3189" s="24">
        <f t="shared" si="98"/>
        <v>714149.2</v>
      </c>
      <c r="E3189" s="32">
        <f t="shared" si="99"/>
        <v>786224.75</v>
      </c>
      <c r="F3189" s="28">
        <v>55838.15</v>
      </c>
      <c r="G3189" s="29">
        <v>78234.399999999994</v>
      </c>
      <c r="H3189" s="22">
        <v>78234.399999999994</v>
      </c>
      <c r="I3189" s="22">
        <v>106015.25</v>
      </c>
      <c r="J3189" s="41">
        <v>106015.25</v>
      </c>
      <c r="K3189" s="42">
        <v>112214</v>
      </c>
      <c r="L3189" s="22">
        <v>112214</v>
      </c>
      <c r="M3189" s="22">
        <v>130061.65</v>
      </c>
      <c r="N3189" s="41">
        <v>130061.65</v>
      </c>
      <c r="O3189" s="42">
        <v>116900.35</v>
      </c>
      <c r="P3189" s="19">
        <v>116900.35</v>
      </c>
      <c r="Q3189" s="19">
        <v>114885.4</v>
      </c>
      <c r="R3189" s="41">
        <v>114885.4</v>
      </c>
      <c r="S3189" s="42">
        <v>127913.7</v>
      </c>
      <c r="T3189" s="22"/>
      <c r="U3189" s="22"/>
      <c r="V3189" s="41"/>
      <c r="W3189" s="42"/>
      <c r="X3189" s="22"/>
      <c r="Y3189" s="22"/>
      <c r="Z3189" s="41"/>
      <c r="AA3189" s="42"/>
      <c r="AB3189" s="22"/>
      <c r="AC3189" s="22"/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1651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1651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1651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1651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1651</v>
      </c>
      <c r="B3194" s="37" t="s">
        <v>91</v>
      </c>
      <c r="C3194" s="38" t="s">
        <v>92</v>
      </c>
      <c r="D3194" s="24">
        <f t="shared" si="98"/>
        <v>71165</v>
      </c>
      <c r="E3194" s="32">
        <f t="shared" si="99"/>
        <v>51240</v>
      </c>
      <c r="F3194" s="28">
        <v>0</v>
      </c>
      <c r="G3194" s="29">
        <v>0</v>
      </c>
      <c r="H3194" s="22">
        <v>66195</v>
      </c>
      <c r="I3194" s="22">
        <v>0</v>
      </c>
      <c r="J3194" s="41">
        <v>1070</v>
      </c>
      <c r="K3194" s="42">
        <v>0</v>
      </c>
      <c r="L3194" s="22">
        <v>3900</v>
      </c>
      <c r="M3194" s="22">
        <v>51240</v>
      </c>
      <c r="N3194" s="41">
        <v>0</v>
      </c>
      <c r="O3194" s="42">
        <v>0</v>
      </c>
      <c r="P3194" s="22">
        <v>0</v>
      </c>
      <c r="Q3194" s="22">
        <v>0</v>
      </c>
      <c r="R3194" s="41">
        <v>0</v>
      </c>
      <c r="S3194" s="42">
        <v>0</v>
      </c>
      <c r="T3194" s="22"/>
      <c r="U3194" s="22"/>
      <c r="V3194" s="41"/>
      <c r="W3194" s="42"/>
      <c r="X3194" s="22"/>
      <c r="Y3194" s="22"/>
      <c r="Z3194" s="41"/>
      <c r="AA3194" s="42"/>
      <c r="AB3194" s="22"/>
      <c r="AC3194" s="22"/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1651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1651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1651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1651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1651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1651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1651</v>
      </c>
      <c r="B3201" s="37" t="s">
        <v>105</v>
      </c>
      <c r="C3201" s="38" t="s">
        <v>106</v>
      </c>
      <c r="D3201" s="24">
        <f t="shared" si="98"/>
        <v>15806</v>
      </c>
      <c r="E3201" s="32">
        <f t="shared" si="99"/>
        <v>48377</v>
      </c>
      <c r="F3201" s="28">
        <v>0</v>
      </c>
      <c r="G3201" s="29">
        <v>8822</v>
      </c>
      <c r="H3201" s="22">
        <v>15806</v>
      </c>
      <c r="I3201" s="22">
        <v>39555</v>
      </c>
      <c r="J3201" s="41">
        <v>0</v>
      </c>
      <c r="K3201" s="42">
        <v>0</v>
      </c>
      <c r="L3201" s="22">
        <v>0</v>
      </c>
      <c r="M3201" s="22">
        <v>0</v>
      </c>
      <c r="N3201" s="41">
        <v>0</v>
      </c>
      <c r="O3201" s="42">
        <v>0</v>
      </c>
      <c r="P3201" s="22">
        <v>0</v>
      </c>
      <c r="Q3201" s="22">
        <v>0</v>
      </c>
      <c r="R3201" s="41">
        <v>0</v>
      </c>
      <c r="S3201" s="42">
        <v>0</v>
      </c>
      <c r="T3201" s="22"/>
      <c r="U3201" s="22"/>
      <c r="V3201" s="41"/>
      <c r="W3201" s="42"/>
      <c r="X3201" s="22"/>
      <c r="Y3201" s="22"/>
      <c r="Z3201" s="41"/>
      <c r="AA3201" s="42"/>
      <c r="AB3201" s="22"/>
      <c r="AC3201" s="22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1651</v>
      </c>
      <c r="B3202" s="37" t="s">
        <v>107</v>
      </c>
      <c r="C3202" s="38" t="s">
        <v>108</v>
      </c>
      <c r="D3202" s="24">
        <f t="shared" si="98"/>
        <v>465689</v>
      </c>
      <c r="E3202" s="32">
        <f t="shared" si="99"/>
        <v>151803</v>
      </c>
      <c r="F3202" s="28">
        <v>81733</v>
      </c>
      <c r="G3202" s="29">
        <v>49324</v>
      </c>
      <c r="H3202" s="19">
        <v>80952</v>
      </c>
      <c r="I3202" s="19">
        <v>62600</v>
      </c>
      <c r="J3202" s="39">
        <v>73583</v>
      </c>
      <c r="K3202" s="40">
        <v>5840</v>
      </c>
      <c r="L3202" s="19">
        <v>57129</v>
      </c>
      <c r="M3202" s="19">
        <v>3410</v>
      </c>
      <c r="N3202" s="39">
        <v>75013</v>
      </c>
      <c r="O3202" s="40">
        <v>6288</v>
      </c>
      <c r="P3202" s="22">
        <v>67669</v>
      </c>
      <c r="Q3202" s="22">
        <v>19640</v>
      </c>
      <c r="R3202" s="39">
        <v>29610</v>
      </c>
      <c r="S3202" s="40">
        <v>4701</v>
      </c>
      <c r="T3202" s="19"/>
      <c r="U3202" s="19"/>
      <c r="V3202" s="39"/>
      <c r="W3202" s="40"/>
      <c r="X3202" s="19"/>
      <c r="Y3202" s="19"/>
      <c r="Z3202" s="39"/>
      <c r="AA3202" s="40"/>
      <c r="AB3202" s="19"/>
      <c r="AC3202" s="19"/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1651</v>
      </c>
      <c r="B3203" s="37" t="s">
        <v>109</v>
      </c>
      <c r="C3203" s="38" t="s">
        <v>110</v>
      </c>
      <c r="D3203" s="24">
        <f t="shared" si="98"/>
        <v>109693</v>
      </c>
      <c r="E3203" s="32">
        <f t="shared" si="99"/>
        <v>33824</v>
      </c>
      <c r="F3203" s="28">
        <v>28606</v>
      </c>
      <c r="G3203" s="29">
        <v>5031</v>
      </c>
      <c r="H3203" s="22">
        <v>30717</v>
      </c>
      <c r="I3203" s="22">
        <v>1474</v>
      </c>
      <c r="J3203" s="41">
        <v>6525</v>
      </c>
      <c r="K3203" s="42">
        <v>0</v>
      </c>
      <c r="L3203" s="22">
        <v>18787</v>
      </c>
      <c r="M3203" s="22">
        <v>0</v>
      </c>
      <c r="N3203" s="41">
        <v>8583</v>
      </c>
      <c r="O3203" s="42">
        <v>22437</v>
      </c>
      <c r="P3203" s="19">
        <v>2761</v>
      </c>
      <c r="Q3203" s="19">
        <v>4882</v>
      </c>
      <c r="R3203" s="41">
        <v>13714</v>
      </c>
      <c r="S3203" s="42">
        <v>0</v>
      </c>
      <c r="T3203" s="22"/>
      <c r="U3203" s="22"/>
      <c r="V3203" s="41"/>
      <c r="W3203" s="42"/>
      <c r="X3203" s="22"/>
      <c r="Y3203" s="22"/>
      <c r="Z3203" s="41"/>
      <c r="AA3203" s="42"/>
      <c r="AB3203" s="22"/>
      <c r="AC3203" s="22"/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1651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106350</v>
      </c>
      <c r="E3204" s="32">
        <f t="shared" ref="E3204:E3267" si="101">G3204+I3204+K3204+M3204+O3204+Q3204+S3204+U3204+W3204+Y3204+AA3204+AC3204</f>
        <v>117950</v>
      </c>
      <c r="F3204" s="28">
        <v>15500</v>
      </c>
      <c r="G3204" s="29">
        <v>11600</v>
      </c>
      <c r="H3204" s="19">
        <v>9100</v>
      </c>
      <c r="I3204" s="19">
        <v>24600</v>
      </c>
      <c r="J3204" s="39">
        <v>14950</v>
      </c>
      <c r="K3204" s="40">
        <v>14950</v>
      </c>
      <c r="L3204" s="19">
        <v>19750</v>
      </c>
      <c r="M3204" s="19">
        <v>19750</v>
      </c>
      <c r="N3204" s="39">
        <v>19500</v>
      </c>
      <c r="O3204" s="40">
        <v>0</v>
      </c>
      <c r="P3204" s="22">
        <v>11150</v>
      </c>
      <c r="Q3204" s="22">
        <v>19500</v>
      </c>
      <c r="R3204" s="39">
        <v>16400</v>
      </c>
      <c r="S3204" s="40">
        <v>27550</v>
      </c>
      <c r="T3204" s="19"/>
      <c r="U3204" s="19"/>
      <c r="V3204" s="39"/>
      <c r="W3204" s="40"/>
      <c r="X3204" s="19"/>
      <c r="Y3204" s="19"/>
      <c r="Z3204" s="39"/>
      <c r="AA3204" s="40"/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1651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1651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1651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1651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1651</v>
      </c>
      <c r="B3209" s="37" t="s">
        <v>121</v>
      </c>
      <c r="C3209" s="38" t="s">
        <v>122</v>
      </c>
      <c r="D3209" s="24">
        <f t="shared" si="100"/>
        <v>31562513</v>
      </c>
      <c r="E3209" s="32">
        <f t="shared" si="101"/>
        <v>31562513</v>
      </c>
      <c r="F3209" s="28">
        <v>4848950</v>
      </c>
      <c r="G3209" s="29">
        <v>4848950</v>
      </c>
      <c r="H3209" s="19">
        <v>5173732</v>
      </c>
      <c r="I3209" s="19">
        <v>5173732</v>
      </c>
      <c r="J3209" s="39">
        <v>4237951</v>
      </c>
      <c r="K3209" s="40">
        <v>4237951</v>
      </c>
      <c r="L3209" s="19">
        <v>4805144</v>
      </c>
      <c r="M3209" s="19">
        <v>4805144</v>
      </c>
      <c r="N3209" s="39">
        <v>3617451</v>
      </c>
      <c r="O3209" s="40">
        <v>3617451</v>
      </c>
      <c r="P3209" s="22">
        <v>5543932</v>
      </c>
      <c r="Q3209" s="22">
        <v>5543932</v>
      </c>
      <c r="R3209" s="39">
        <v>3335353</v>
      </c>
      <c r="S3209" s="40">
        <v>3335353</v>
      </c>
      <c r="T3209" s="19"/>
      <c r="U3209" s="19"/>
      <c r="V3209" s="39"/>
      <c r="W3209" s="40"/>
      <c r="X3209" s="19"/>
      <c r="Y3209" s="19"/>
      <c r="Z3209" s="39"/>
      <c r="AA3209" s="40"/>
      <c r="AB3209" s="19"/>
      <c r="AC3209" s="19"/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1651</v>
      </c>
      <c r="B3210" s="37" t="s">
        <v>123</v>
      </c>
      <c r="C3210" s="38" t="s">
        <v>124</v>
      </c>
      <c r="D3210" s="24">
        <f t="shared" si="100"/>
        <v>12444458.859999999</v>
      </c>
      <c r="E3210" s="32">
        <f t="shared" si="101"/>
        <v>11423837.08</v>
      </c>
      <c r="F3210" s="28">
        <v>2075604</v>
      </c>
      <c r="G3210" s="29">
        <v>9424</v>
      </c>
      <c r="H3210" s="22">
        <v>1760711</v>
      </c>
      <c r="I3210" s="22">
        <v>2181042.2200000002</v>
      </c>
      <c r="J3210" s="41">
        <v>2089055</v>
      </c>
      <c r="K3210" s="42">
        <v>1513786</v>
      </c>
      <c r="L3210" s="22">
        <v>2013117</v>
      </c>
      <c r="M3210" s="22">
        <v>1786894</v>
      </c>
      <c r="N3210" s="41">
        <v>1722771</v>
      </c>
      <c r="O3210" s="42">
        <v>2322102</v>
      </c>
      <c r="P3210" s="19">
        <v>1692725.86</v>
      </c>
      <c r="Q3210" s="19">
        <v>1783128.86</v>
      </c>
      <c r="R3210" s="41">
        <v>1090475</v>
      </c>
      <c r="S3210" s="42">
        <v>1827460</v>
      </c>
      <c r="T3210" s="22"/>
      <c r="U3210" s="22"/>
      <c r="V3210" s="41"/>
      <c r="W3210" s="42"/>
      <c r="X3210" s="22"/>
      <c r="Y3210" s="22"/>
      <c r="Z3210" s="41"/>
      <c r="AA3210" s="42"/>
      <c r="AB3210" s="22"/>
      <c r="AC3210" s="22"/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1651</v>
      </c>
      <c r="B3211" s="37" t="s">
        <v>125</v>
      </c>
      <c r="C3211" s="38" t="s">
        <v>126</v>
      </c>
      <c r="D3211" s="24">
        <f t="shared" si="100"/>
        <v>989915</v>
      </c>
      <c r="E3211" s="32">
        <f t="shared" si="101"/>
        <v>989915</v>
      </c>
      <c r="F3211" s="28">
        <v>111985</v>
      </c>
      <c r="G3211" s="29">
        <v>111985</v>
      </c>
      <c r="H3211" s="22">
        <v>128664</v>
      </c>
      <c r="I3211" s="22">
        <v>128664</v>
      </c>
      <c r="J3211" s="41">
        <v>122976</v>
      </c>
      <c r="K3211" s="42">
        <v>122976</v>
      </c>
      <c r="L3211" s="22">
        <v>130142</v>
      </c>
      <c r="M3211" s="22">
        <v>130142</v>
      </c>
      <c r="N3211" s="41">
        <v>126984</v>
      </c>
      <c r="O3211" s="42">
        <v>126984</v>
      </c>
      <c r="P3211" s="22">
        <v>227614</v>
      </c>
      <c r="Q3211" s="22">
        <v>227614</v>
      </c>
      <c r="R3211" s="41">
        <v>141550</v>
      </c>
      <c r="S3211" s="42">
        <v>141550</v>
      </c>
      <c r="T3211" s="22"/>
      <c r="U3211" s="22"/>
      <c r="V3211" s="41"/>
      <c r="W3211" s="42"/>
      <c r="X3211" s="22"/>
      <c r="Y3211" s="22"/>
      <c r="Z3211" s="41"/>
      <c r="AA3211" s="42"/>
      <c r="AB3211" s="22"/>
      <c r="AC3211" s="22"/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1651</v>
      </c>
      <c r="B3212" s="37" t="s">
        <v>127</v>
      </c>
      <c r="C3212" s="38" t="s">
        <v>128</v>
      </c>
      <c r="D3212" s="24">
        <f t="shared" si="100"/>
        <v>38795</v>
      </c>
      <c r="E3212" s="32">
        <f t="shared" si="101"/>
        <v>25254</v>
      </c>
      <c r="F3212" s="28">
        <v>5317</v>
      </c>
      <c r="G3212" s="29">
        <v>13558</v>
      </c>
      <c r="H3212" s="19">
        <v>8896</v>
      </c>
      <c r="I3212" s="19">
        <v>11696</v>
      </c>
      <c r="J3212" s="39">
        <v>920</v>
      </c>
      <c r="K3212" s="40">
        <v>0</v>
      </c>
      <c r="L3212" s="19">
        <v>6254</v>
      </c>
      <c r="M3212" s="19">
        <v>0</v>
      </c>
      <c r="N3212" s="39">
        <v>7209</v>
      </c>
      <c r="O3212" s="40">
        <v>0</v>
      </c>
      <c r="P3212" s="22">
        <v>6440</v>
      </c>
      <c r="Q3212" s="22">
        <v>0</v>
      </c>
      <c r="R3212" s="39">
        <v>3759</v>
      </c>
      <c r="S3212" s="40">
        <v>0</v>
      </c>
      <c r="T3212" s="19"/>
      <c r="U3212" s="19"/>
      <c r="V3212" s="39"/>
      <c r="W3212" s="40"/>
      <c r="X3212" s="19"/>
      <c r="Y3212" s="19"/>
      <c r="Z3212" s="39"/>
      <c r="AA3212" s="40"/>
      <c r="AB3212" s="19"/>
      <c r="AC3212" s="19"/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1651</v>
      </c>
      <c r="B3213" s="37" t="s">
        <v>129</v>
      </c>
      <c r="C3213" s="38" t="s">
        <v>130</v>
      </c>
      <c r="D3213" s="24">
        <f t="shared" si="100"/>
        <v>0</v>
      </c>
      <c r="E3213" s="32">
        <f t="shared" si="101"/>
        <v>0</v>
      </c>
      <c r="F3213" s="28"/>
      <c r="G3213" s="29"/>
      <c r="H3213" s="22"/>
      <c r="I3213" s="22"/>
      <c r="J3213" s="41"/>
      <c r="K3213" s="42"/>
      <c r="L3213" s="22"/>
      <c r="M3213" s="22"/>
      <c r="N3213" s="41"/>
      <c r="O3213" s="42"/>
      <c r="P3213" s="19"/>
      <c r="Q3213" s="19"/>
      <c r="R3213" s="41"/>
      <c r="S3213" s="42"/>
      <c r="T3213" s="22"/>
      <c r="U3213" s="22"/>
      <c r="V3213" s="41"/>
      <c r="W3213" s="42"/>
      <c r="X3213" s="22"/>
      <c r="Y3213" s="22"/>
      <c r="Z3213" s="41"/>
      <c r="AA3213" s="42"/>
      <c r="AB3213" s="22"/>
      <c r="AC3213" s="22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1651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1651</v>
      </c>
      <c r="B3215" s="37" t="s">
        <v>133</v>
      </c>
      <c r="C3215" s="38" t="s">
        <v>134</v>
      </c>
      <c r="D3215" s="24">
        <f t="shared" si="100"/>
        <v>857480</v>
      </c>
      <c r="E3215" s="32">
        <f t="shared" si="101"/>
        <v>757561.4</v>
      </c>
      <c r="F3215" s="28">
        <v>32453</v>
      </c>
      <c r="G3215" s="29">
        <v>120</v>
      </c>
      <c r="H3215" s="19">
        <v>112945.2</v>
      </c>
      <c r="I3215" s="19">
        <v>84863.6</v>
      </c>
      <c r="J3215" s="39">
        <v>29308.3</v>
      </c>
      <c r="K3215" s="40">
        <v>22550.3</v>
      </c>
      <c r="L3215" s="19">
        <v>60372.05</v>
      </c>
      <c r="M3215" s="19">
        <v>48563.05</v>
      </c>
      <c r="N3215" s="39">
        <v>106654</v>
      </c>
      <c r="O3215" s="40">
        <v>104677</v>
      </c>
      <c r="P3215" s="22">
        <v>203063</v>
      </c>
      <c r="Q3215" s="22">
        <v>123304</v>
      </c>
      <c r="R3215" s="39">
        <v>312684.45</v>
      </c>
      <c r="S3215" s="40">
        <v>373483.45</v>
      </c>
      <c r="T3215" s="19"/>
      <c r="U3215" s="19"/>
      <c r="V3215" s="39"/>
      <c r="W3215" s="40"/>
      <c r="X3215" s="19"/>
      <c r="Y3215" s="19"/>
      <c r="Z3215" s="39"/>
      <c r="AA3215" s="40"/>
      <c r="AB3215" s="19"/>
      <c r="AC3215" s="19"/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1651</v>
      </c>
      <c r="B3216" s="37" t="s">
        <v>135</v>
      </c>
      <c r="C3216" s="38" t="s">
        <v>136</v>
      </c>
      <c r="D3216" s="24">
        <f t="shared" si="100"/>
        <v>236952.15000000002</v>
      </c>
      <c r="E3216" s="32">
        <f t="shared" si="101"/>
        <v>288437.35000000003</v>
      </c>
      <c r="F3216" s="28">
        <v>0</v>
      </c>
      <c r="G3216" s="29">
        <v>55447.199999999997</v>
      </c>
      <c r="H3216" s="22">
        <v>43934.2</v>
      </c>
      <c r="I3216" s="22">
        <v>39972.199999999997</v>
      </c>
      <c r="J3216" s="41">
        <v>48288.75</v>
      </c>
      <c r="K3216" s="42">
        <v>48288.75</v>
      </c>
      <c r="L3216" s="22">
        <v>40565</v>
      </c>
      <c r="M3216" s="22">
        <v>40565</v>
      </c>
      <c r="N3216" s="41">
        <v>31548.2</v>
      </c>
      <c r="O3216" s="42">
        <v>31548.2</v>
      </c>
      <c r="P3216" s="19">
        <v>37699.800000000003</v>
      </c>
      <c r="Q3216" s="19">
        <v>37699.800000000003</v>
      </c>
      <c r="R3216" s="41">
        <v>34916.199999999997</v>
      </c>
      <c r="S3216" s="42">
        <v>34916.199999999997</v>
      </c>
      <c r="T3216" s="22"/>
      <c r="U3216" s="22"/>
      <c r="V3216" s="41"/>
      <c r="W3216" s="42"/>
      <c r="X3216" s="22"/>
      <c r="Y3216" s="22"/>
      <c r="Z3216" s="41"/>
      <c r="AA3216" s="42"/>
      <c r="AB3216" s="22"/>
      <c r="AC3216" s="22"/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1651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1651</v>
      </c>
      <c r="B3218" s="37" t="s">
        <v>139</v>
      </c>
      <c r="C3218" s="38" t="s">
        <v>140</v>
      </c>
      <c r="D3218" s="24">
        <f t="shared" si="100"/>
        <v>783098</v>
      </c>
      <c r="E3218" s="32">
        <f t="shared" si="101"/>
        <v>769289</v>
      </c>
      <c r="F3218" s="28">
        <v>84001</v>
      </c>
      <c r="G3218" s="29">
        <v>145690</v>
      </c>
      <c r="H3218" s="19">
        <v>176148</v>
      </c>
      <c r="I3218" s="19">
        <v>114459</v>
      </c>
      <c r="J3218" s="39">
        <v>152897</v>
      </c>
      <c r="K3218" s="40">
        <v>90488</v>
      </c>
      <c r="L3218" s="19">
        <v>106335</v>
      </c>
      <c r="M3218" s="19">
        <v>44646</v>
      </c>
      <c r="N3218" s="39">
        <v>77016</v>
      </c>
      <c r="O3218" s="40">
        <v>15327</v>
      </c>
      <c r="P3218" s="22">
        <v>121326</v>
      </c>
      <c r="Q3218" s="22">
        <v>350630</v>
      </c>
      <c r="R3218" s="39">
        <v>65375</v>
      </c>
      <c r="S3218" s="40">
        <v>8049</v>
      </c>
      <c r="T3218" s="19"/>
      <c r="U3218" s="19"/>
      <c r="V3218" s="39"/>
      <c r="W3218" s="40"/>
      <c r="X3218" s="19"/>
      <c r="Y3218" s="19"/>
      <c r="Z3218" s="39"/>
      <c r="AA3218" s="40"/>
      <c r="AB3218" s="19"/>
      <c r="AC3218" s="19"/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1651</v>
      </c>
      <c r="B3219" s="37" t="s">
        <v>141</v>
      </c>
      <c r="C3219" s="38" t="s">
        <v>142</v>
      </c>
      <c r="D3219" s="24">
        <f t="shared" si="100"/>
        <v>364453</v>
      </c>
      <c r="E3219" s="32">
        <f t="shared" si="101"/>
        <v>329421.30000000005</v>
      </c>
      <c r="F3219" s="28">
        <v>31403</v>
      </c>
      <c r="G3219" s="29">
        <v>87286.5</v>
      </c>
      <c r="H3219" s="22">
        <v>57176</v>
      </c>
      <c r="I3219" s="22">
        <v>2567</v>
      </c>
      <c r="J3219" s="41">
        <v>71133</v>
      </c>
      <c r="K3219" s="42">
        <v>16524</v>
      </c>
      <c r="L3219" s="22">
        <v>57839</v>
      </c>
      <c r="M3219" s="22">
        <v>3230</v>
      </c>
      <c r="N3219" s="41">
        <v>21522</v>
      </c>
      <c r="O3219" s="42">
        <v>0</v>
      </c>
      <c r="P3219" s="19">
        <v>77332</v>
      </c>
      <c r="Q3219" s="19">
        <v>219353.4</v>
      </c>
      <c r="R3219" s="41">
        <v>48048</v>
      </c>
      <c r="S3219" s="42">
        <v>460.4</v>
      </c>
      <c r="T3219" s="22"/>
      <c r="U3219" s="22"/>
      <c r="V3219" s="41"/>
      <c r="W3219" s="42"/>
      <c r="X3219" s="22"/>
      <c r="Y3219" s="22"/>
      <c r="Z3219" s="41"/>
      <c r="AA3219" s="42"/>
      <c r="AB3219" s="22"/>
      <c r="AC3219" s="22"/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1651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/>
      <c r="G3220" s="29"/>
      <c r="H3220" s="22"/>
      <c r="I3220" s="22"/>
      <c r="J3220" s="41"/>
      <c r="K3220" s="42"/>
      <c r="L3220" s="22"/>
      <c r="M3220" s="22"/>
      <c r="N3220" s="41"/>
      <c r="O3220" s="42"/>
      <c r="P3220" s="22"/>
      <c r="Q3220" s="22"/>
      <c r="R3220" s="41"/>
      <c r="S3220" s="42"/>
      <c r="T3220" s="22"/>
      <c r="U3220" s="22"/>
      <c r="V3220" s="41"/>
      <c r="W3220" s="42"/>
      <c r="X3220" s="22"/>
      <c r="Y3220" s="22"/>
      <c r="Z3220" s="41"/>
      <c r="AA3220" s="42"/>
      <c r="AB3220" s="22"/>
      <c r="AC3220" s="22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1651</v>
      </c>
      <c r="B3221" s="37" t="s">
        <v>145</v>
      </c>
      <c r="C3221" s="38" t="s">
        <v>146</v>
      </c>
      <c r="D3221" s="24">
        <f t="shared" si="100"/>
        <v>2338</v>
      </c>
      <c r="E3221" s="32">
        <f t="shared" si="101"/>
        <v>15926</v>
      </c>
      <c r="F3221" s="28">
        <v>0</v>
      </c>
      <c r="G3221" s="29">
        <v>0</v>
      </c>
      <c r="H3221" s="22">
        <v>0</v>
      </c>
      <c r="I3221" s="22">
        <v>7725</v>
      </c>
      <c r="J3221" s="41">
        <v>0</v>
      </c>
      <c r="K3221" s="42">
        <v>6848</v>
      </c>
      <c r="L3221" s="22">
        <v>2338</v>
      </c>
      <c r="M3221" s="22">
        <v>0</v>
      </c>
      <c r="N3221" s="41">
        <v>0</v>
      </c>
      <c r="O3221" s="42">
        <v>1353</v>
      </c>
      <c r="P3221" s="22">
        <v>0</v>
      </c>
      <c r="Q3221" s="22">
        <v>0</v>
      </c>
      <c r="R3221" s="41">
        <v>0</v>
      </c>
      <c r="S3221" s="42">
        <v>0</v>
      </c>
      <c r="T3221" s="22"/>
      <c r="U3221" s="22"/>
      <c r="V3221" s="41"/>
      <c r="W3221" s="42"/>
      <c r="X3221" s="22"/>
      <c r="Y3221" s="22"/>
      <c r="Z3221" s="41"/>
      <c r="AA3221" s="42"/>
      <c r="AB3221" s="22"/>
      <c r="AC3221" s="22"/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1651</v>
      </c>
      <c r="B3222" s="37" t="s">
        <v>147</v>
      </c>
      <c r="C3222" s="38" t="s">
        <v>148</v>
      </c>
      <c r="D3222" s="24">
        <f t="shared" si="100"/>
        <v>132631</v>
      </c>
      <c r="E3222" s="32">
        <f t="shared" si="101"/>
        <v>165497.26</v>
      </c>
      <c r="F3222" s="28">
        <v>13856</v>
      </c>
      <c r="G3222" s="29">
        <v>21719.26</v>
      </c>
      <c r="H3222" s="19">
        <v>11670</v>
      </c>
      <c r="I3222" s="19">
        <v>13861</v>
      </c>
      <c r="J3222" s="39">
        <v>69137</v>
      </c>
      <c r="K3222" s="40">
        <v>44874</v>
      </c>
      <c r="L3222" s="19">
        <v>12707</v>
      </c>
      <c r="M3222" s="19">
        <v>37333</v>
      </c>
      <c r="N3222" s="39">
        <v>10047</v>
      </c>
      <c r="O3222" s="40">
        <v>11990</v>
      </c>
      <c r="P3222" s="22">
        <v>10982</v>
      </c>
      <c r="Q3222" s="22">
        <v>35220</v>
      </c>
      <c r="R3222" s="39">
        <v>4232</v>
      </c>
      <c r="S3222" s="40">
        <v>500</v>
      </c>
      <c r="T3222" s="19"/>
      <c r="U3222" s="19"/>
      <c r="V3222" s="39"/>
      <c r="W3222" s="40"/>
      <c r="X3222" s="19"/>
      <c r="Y3222" s="19"/>
      <c r="Z3222" s="39"/>
      <c r="AA3222" s="40"/>
      <c r="AB3222" s="19"/>
      <c r="AC3222" s="19"/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1651</v>
      </c>
      <c r="B3223" s="37" t="s">
        <v>149</v>
      </c>
      <c r="C3223" s="38" t="s">
        <v>150</v>
      </c>
      <c r="D3223" s="24">
        <f t="shared" si="100"/>
        <v>63463</v>
      </c>
      <c r="E3223" s="32">
        <f t="shared" si="101"/>
        <v>50983</v>
      </c>
      <c r="F3223" s="28">
        <v>11630</v>
      </c>
      <c r="G3223" s="29">
        <v>0</v>
      </c>
      <c r="H3223" s="22">
        <v>1745</v>
      </c>
      <c r="I3223" s="22">
        <v>0</v>
      </c>
      <c r="J3223" s="41">
        <v>1341</v>
      </c>
      <c r="K3223" s="42">
        <v>2730</v>
      </c>
      <c r="L3223" s="22">
        <v>20259</v>
      </c>
      <c r="M3223" s="22">
        <v>4698</v>
      </c>
      <c r="N3223" s="41">
        <v>15075</v>
      </c>
      <c r="O3223" s="42">
        <v>8834</v>
      </c>
      <c r="P3223" s="19">
        <v>0</v>
      </c>
      <c r="Q3223" s="19">
        <v>0</v>
      </c>
      <c r="R3223" s="41">
        <v>13413</v>
      </c>
      <c r="S3223" s="42">
        <v>34721</v>
      </c>
      <c r="T3223" s="22"/>
      <c r="U3223" s="22"/>
      <c r="V3223" s="41"/>
      <c r="W3223" s="42"/>
      <c r="X3223" s="22"/>
      <c r="Y3223" s="22"/>
      <c r="Z3223" s="41"/>
      <c r="AA3223" s="42"/>
      <c r="AB3223" s="22"/>
      <c r="AC3223" s="22"/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1651</v>
      </c>
      <c r="B3224" s="37" t="s">
        <v>151</v>
      </c>
      <c r="C3224" s="38" t="s">
        <v>152</v>
      </c>
      <c r="D3224" s="24">
        <f t="shared" si="100"/>
        <v>0</v>
      </c>
      <c r="E3224" s="32">
        <f t="shared" si="101"/>
        <v>0</v>
      </c>
      <c r="F3224" s="28"/>
      <c r="G3224" s="29"/>
      <c r="H3224" s="22"/>
      <c r="I3224" s="22"/>
      <c r="J3224" s="41"/>
      <c r="K3224" s="42"/>
      <c r="L3224" s="22"/>
      <c r="M3224" s="22"/>
      <c r="N3224" s="41"/>
      <c r="O3224" s="42"/>
      <c r="P3224" s="22"/>
      <c r="Q3224" s="22"/>
      <c r="R3224" s="41"/>
      <c r="S3224" s="42"/>
      <c r="T3224" s="22"/>
      <c r="U3224" s="22"/>
      <c r="V3224" s="41"/>
      <c r="W3224" s="42"/>
      <c r="X3224" s="22"/>
      <c r="Y3224" s="22"/>
      <c r="Z3224" s="41"/>
      <c r="AA3224" s="42"/>
      <c r="AB3224" s="22"/>
      <c r="AC3224" s="22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1651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1651</v>
      </c>
      <c r="B3226" s="37" t="s">
        <v>155</v>
      </c>
      <c r="C3226" s="38" t="s">
        <v>156</v>
      </c>
      <c r="D3226" s="24">
        <f t="shared" si="100"/>
        <v>2160062.4</v>
      </c>
      <c r="E3226" s="32">
        <f t="shared" si="101"/>
        <v>1182652</v>
      </c>
      <c r="F3226" s="28">
        <v>362784.5</v>
      </c>
      <c r="G3226" s="29">
        <v>316189.88</v>
      </c>
      <c r="H3226" s="19">
        <v>341485</v>
      </c>
      <c r="I3226" s="19">
        <v>148427.1</v>
      </c>
      <c r="J3226" s="39">
        <v>338824.76</v>
      </c>
      <c r="K3226" s="40">
        <v>485</v>
      </c>
      <c r="L3226" s="19">
        <v>335325</v>
      </c>
      <c r="M3226" s="19">
        <v>303571.15999999997</v>
      </c>
      <c r="N3226" s="39">
        <v>282029</v>
      </c>
      <c r="O3226" s="40">
        <v>122</v>
      </c>
      <c r="P3226" s="22">
        <v>301112.14</v>
      </c>
      <c r="Q3226" s="22">
        <v>208340</v>
      </c>
      <c r="R3226" s="39">
        <v>198502</v>
      </c>
      <c r="S3226" s="40">
        <v>205516.86</v>
      </c>
      <c r="T3226" s="19"/>
      <c r="U3226" s="19"/>
      <c r="V3226" s="39"/>
      <c r="W3226" s="40"/>
      <c r="X3226" s="19"/>
      <c r="Y3226" s="19"/>
      <c r="Z3226" s="39"/>
      <c r="AA3226" s="40"/>
      <c r="AB3226" s="19"/>
      <c r="AC3226" s="19"/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1651</v>
      </c>
      <c r="B3227" s="37" t="s">
        <v>157</v>
      </c>
      <c r="C3227" s="38" t="s">
        <v>158</v>
      </c>
      <c r="D3227" s="24">
        <f t="shared" si="100"/>
        <v>1068792</v>
      </c>
      <c r="E3227" s="32">
        <f t="shared" si="101"/>
        <v>769455.8</v>
      </c>
      <c r="F3227" s="28">
        <v>157650</v>
      </c>
      <c r="G3227" s="29">
        <v>25417.1</v>
      </c>
      <c r="H3227" s="22">
        <v>105456</v>
      </c>
      <c r="I3227" s="22">
        <v>138858.06</v>
      </c>
      <c r="J3227" s="41">
        <v>263126</v>
      </c>
      <c r="K3227" s="42">
        <v>73826.41</v>
      </c>
      <c r="L3227" s="22">
        <v>154822</v>
      </c>
      <c r="M3227" s="22">
        <v>251665.91</v>
      </c>
      <c r="N3227" s="41">
        <v>196833</v>
      </c>
      <c r="O3227" s="42">
        <v>57380.160000000003</v>
      </c>
      <c r="P3227" s="19">
        <v>75993</v>
      </c>
      <c r="Q3227" s="19">
        <v>139495.88</v>
      </c>
      <c r="R3227" s="41">
        <v>114912</v>
      </c>
      <c r="S3227" s="42">
        <v>82812.28</v>
      </c>
      <c r="T3227" s="22"/>
      <c r="U3227" s="22"/>
      <c r="V3227" s="41"/>
      <c r="W3227" s="42"/>
      <c r="X3227" s="22"/>
      <c r="Y3227" s="22"/>
      <c r="Z3227" s="41"/>
      <c r="AA3227" s="42"/>
      <c r="AB3227" s="22"/>
      <c r="AC3227" s="22"/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1651</v>
      </c>
      <c r="B3228" s="37" t="s">
        <v>159</v>
      </c>
      <c r="C3228" s="38" t="s">
        <v>160</v>
      </c>
      <c r="D3228" s="24">
        <f t="shared" si="100"/>
        <v>37746</v>
      </c>
      <c r="E3228" s="32">
        <f t="shared" si="101"/>
        <v>37746</v>
      </c>
      <c r="F3228" s="28">
        <v>10088</v>
      </c>
      <c r="G3228" s="29">
        <v>10088</v>
      </c>
      <c r="H3228" s="22">
        <v>3971</v>
      </c>
      <c r="I3228" s="22">
        <v>3971</v>
      </c>
      <c r="J3228" s="41">
        <v>5275</v>
      </c>
      <c r="K3228" s="42">
        <v>5275</v>
      </c>
      <c r="L3228" s="22">
        <v>7541</v>
      </c>
      <c r="M3228" s="22">
        <v>7541</v>
      </c>
      <c r="N3228" s="41">
        <v>1591</v>
      </c>
      <c r="O3228" s="42">
        <v>1591</v>
      </c>
      <c r="P3228" s="22">
        <v>3937</v>
      </c>
      <c r="Q3228" s="22">
        <v>3937</v>
      </c>
      <c r="R3228" s="41">
        <v>5343</v>
      </c>
      <c r="S3228" s="42">
        <v>5343</v>
      </c>
      <c r="T3228" s="22"/>
      <c r="U3228" s="22"/>
      <c r="V3228" s="41"/>
      <c r="W3228" s="42"/>
      <c r="X3228" s="22"/>
      <c r="Y3228" s="22"/>
      <c r="Z3228" s="41"/>
      <c r="AA3228" s="42"/>
      <c r="AB3228" s="22"/>
      <c r="AC3228" s="22"/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1651</v>
      </c>
      <c r="B3229" s="37" t="s">
        <v>161</v>
      </c>
      <c r="C3229" s="38" t="s">
        <v>162</v>
      </c>
      <c r="D3229" s="24">
        <f t="shared" si="100"/>
        <v>13185</v>
      </c>
      <c r="E3229" s="32">
        <f t="shared" si="101"/>
        <v>13185</v>
      </c>
      <c r="F3229" s="28">
        <v>7194</v>
      </c>
      <c r="G3229" s="29">
        <v>7194</v>
      </c>
      <c r="H3229" s="22"/>
      <c r="I3229" s="22"/>
      <c r="J3229" s="41"/>
      <c r="K3229" s="42"/>
      <c r="L3229" s="22">
        <v>3251</v>
      </c>
      <c r="M3229" s="22">
        <v>3251</v>
      </c>
      <c r="N3229" s="41">
        <v>2740</v>
      </c>
      <c r="O3229" s="42">
        <v>2740</v>
      </c>
      <c r="P3229" s="22"/>
      <c r="Q3229" s="22"/>
      <c r="R3229" s="41"/>
      <c r="S3229" s="42"/>
      <c r="T3229" s="22"/>
      <c r="U3229" s="22"/>
      <c r="V3229" s="41"/>
      <c r="W3229" s="42"/>
      <c r="X3229" s="22"/>
      <c r="Y3229" s="22"/>
      <c r="Z3229" s="41"/>
      <c r="AA3229" s="42"/>
      <c r="AB3229" s="22"/>
      <c r="AC3229" s="22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1651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1651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1651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1651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1651</v>
      </c>
      <c r="B3234" s="37" t="s">
        <v>171</v>
      </c>
      <c r="C3234" s="38" t="s">
        <v>172</v>
      </c>
      <c r="D3234" s="24">
        <f t="shared" si="100"/>
        <v>119872</v>
      </c>
      <c r="E3234" s="32">
        <f t="shared" si="101"/>
        <v>132886</v>
      </c>
      <c r="F3234" s="28">
        <v>10828</v>
      </c>
      <c r="G3234" s="29">
        <v>1821</v>
      </c>
      <c r="H3234" s="19">
        <v>12748</v>
      </c>
      <c r="I3234" s="19">
        <v>25463</v>
      </c>
      <c r="J3234" s="39">
        <v>14381</v>
      </c>
      <c r="K3234" s="40">
        <v>0</v>
      </c>
      <c r="L3234" s="19">
        <v>18512</v>
      </c>
      <c r="M3234" s="19">
        <v>5327</v>
      </c>
      <c r="N3234" s="39">
        <v>29831</v>
      </c>
      <c r="O3234" s="40">
        <v>16542</v>
      </c>
      <c r="P3234" s="22">
        <v>23179</v>
      </c>
      <c r="Q3234" s="22">
        <v>71683</v>
      </c>
      <c r="R3234" s="39">
        <v>10393</v>
      </c>
      <c r="S3234" s="40">
        <v>12050</v>
      </c>
      <c r="T3234" s="19"/>
      <c r="U3234" s="19"/>
      <c r="V3234" s="39"/>
      <c r="W3234" s="40"/>
      <c r="X3234" s="19"/>
      <c r="Y3234" s="19"/>
      <c r="Z3234" s="39"/>
      <c r="AA3234" s="40"/>
      <c r="AB3234" s="19"/>
      <c r="AC3234" s="19"/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1651</v>
      </c>
      <c r="B3235" s="37" t="s">
        <v>173</v>
      </c>
      <c r="C3235" s="38" t="s">
        <v>174</v>
      </c>
      <c r="D3235" s="24">
        <f t="shared" si="100"/>
        <v>131412</v>
      </c>
      <c r="E3235" s="32">
        <f t="shared" si="101"/>
        <v>108089</v>
      </c>
      <c r="F3235" s="28">
        <v>17274</v>
      </c>
      <c r="G3235" s="29">
        <v>0</v>
      </c>
      <c r="H3235" s="22">
        <v>21885</v>
      </c>
      <c r="I3235" s="22">
        <v>12785</v>
      </c>
      <c r="J3235" s="41">
        <v>13297</v>
      </c>
      <c r="K3235" s="42">
        <v>0</v>
      </c>
      <c r="L3235" s="22">
        <v>17812</v>
      </c>
      <c r="M3235" s="22">
        <v>0</v>
      </c>
      <c r="N3235" s="41">
        <v>33122</v>
      </c>
      <c r="O3235" s="42">
        <v>25368</v>
      </c>
      <c r="P3235" s="19">
        <v>22175</v>
      </c>
      <c r="Q3235" s="19">
        <v>62154</v>
      </c>
      <c r="R3235" s="41">
        <v>5847</v>
      </c>
      <c r="S3235" s="42">
        <v>7782</v>
      </c>
      <c r="T3235" s="22"/>
      <c r="U3235" s="22"/>
      <c r="V3235" s="41"/>
      <c r="W3235" s="42"/>
      <c r="X3235" s="22"/>
      <c r="Y3235" s="22"/>
      <c r="Z3235" s="41"/>
      <c r="AA3235" s="42"/>
      <c r="AB3235" s="22"/>
      <c r="AC3235" s="22"/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1651</v>
      </c>
      <c r="B3236" s="37" t="s">
        <v>175</v>
      </c>
      <c r="C3236" s="38" t="s">
        <v>176</v>
      </c>
      <c r="D3236" s="24">
        <f t="shared" si="100"/>
        <v>0</v>
      </c>
      <c r="E3236" s="32">
        <f t="shared" si="101"/>
        <v>0</v>
      </c>
      <c r="F3236" s="28"/>
      <c r="G3236" s="29"/>
      <c r="H3236" s="22"/>
      <c r="I3236" s="22"/>
      <c r="J3236" s="41"/>
      <c r="K3236" s="42"/>
      <c r="L3236" s="22"/>
      <c r="M3236" s="22"/>
      <c r="N3236" s="41"/>
      <c r="O3236" s="42"/>
      <c r="P3236" s="22"/>
      <c r="Q3236" s="22"/>
      <c r="R3236" s="41"/>
      <c r="S3236" s="42"/>
      <c r="T3236" s="22"/>
      <c r="U3236" s="22"/>
      <c r="V3236" s="41"/>
      <c r="W3236" s="42"/>
      <c r="X3236" s="22"/>
      <c r="Y3236" s="22"/>
      <c r="Z3236" s="41"/>
      <c r="AA3236" s="42"/>
      <c r="AB3236" s="22"/>
      <c r="AC3236" s="22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1651</v>
      </c>
      <c r="B3237" s="37" t="s">
        <v>177</v>
      </c>
      <c r="C3237" s="38" t="s">
        <v>178</v>
      </c>
      <c r="D3237" s="24">
        <f t="shared" si="100"/>
        <v>0</v>
      </c>
      <c r="E3237" s="32">
        <f t="shared" si="101"/>
        <v>0</v>
      </c>
      <c r="F3237" s="28"/>
      <c r="G3237" s="29"/>
      <c r="H3237" s="22"/>
      <c r="I3237" s="22"/>
      <c r="J3237" s="41"/>
      <c r="K3237" s="42"/>
      <c r="L3237" s="22"/>
      <c r="M3237" s="22"/>
      <c r="N3237" s="41"/>
      <c r="O3237" s="42"/>
      <c r="P3237" s="22"/>
      <c r="Q3237" s="22"/>
      <c r="R3237" s="41"/>
      <c r="S3237" s="42"/>
      <c r="T3237" s="22"/>
      <c r="U3237" s="22"/>
      <c r="V3237" s="41"/>
      <c r="W3237" s="42"/>
      <c r="X3237" s="22"/>
      <c r="Y3237" s="22"/>
      <c r="Z3237" s="41"/>
      <c r="AA3237" s="42"/>
      <c r="AB3237" s="22"/>
      <c r="AC3237" s="22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1651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1651</v>
      </c>
      <c r="B3239" s="37" t="s">
        <v>181</v>
      </c>
      <c r="C3239" s="38" t="s">
        <v>182</v>
      </c>
      <c r="D3239" s="24">
        <f t="shared" si="100"/>
        <v>0</v>
      </c>
      <c r="E3239" s="32">
        <f t="shared" si="101"/>
        <v>0</v>
      </c>
      <c r="F3239" s="28"/>
      <c r="G3239" s="29"/>
      <c r="H3239" s="22"/>
      <c r="I3239" s="22"/>
      <c r="J3239" s="41"/>
      <c r="K3239" s="42"/>
      <c r="L3239" s="22"/>
      <c r="M3239" s="22"/>
      <c r="N3239" s="41"/>
      <c r="O3239" s="42"/>
      <c r="P3239" s="22"/>
      <c r="Q3239" s="22"/>
      <c r="R3239" s="41"/>
      <c r="S3239" s="42"/>
      <c r="T3239" s="22"/>
      <c r="U3239" s="22"/>
      <c r="V3239" s="41"/>
      <c r="W3239" s="42"/>
      <c r="X3239" s="22"/>
      <c r="Y3239" s="22"/>
      <c r="Z3239" s="41"/>
      <c r="AA3239" s="42"/>
      <c r="AB3239" s="22"/>
      <c r="AC3239" s="22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1651</v>
      </c>
      <c r="B3240" s="37" t="s">
        <v>183</v>
      </c>
      <c r="C3240" s="38" t="s">
        <v>184</v>
      </c>
      <c r="D3240" s="24">
        <f t="shared" si="100"/>
        <v>503911</v>
      </c>
      <c r="E3240" s="32">
        <f t="shared" si="101"/>
        <v>505847</v>
      </c>
      <c r="F3240" s="28">
        <v>76361</v>
      </c>
      <c r="G3240" s="29">
        <v>578</v>
      </c>
      <c r="H3240" s="19">
        <v>57947</v>
      </c>
      <c r="I3240" s="19">
        <v>2600</v>
      </c>
      <c r="J3240" s="39">
        <v>88222</v>
      </c>
      <c r="K3240" s="40">
        <v>131938</v>
      </c>
      <c r="L3240" s="19">
        <v>88679</v>
      </c>
      <c r="M3240" s="19">
        <v>56356</v>
      </c>
      <c r="N3240" s="39">
        <v>64156</v>
      </c>
      <c r="O3240" s="40">
        <v>88222</v>
      </c>
      <c r="P3240" s="22">
        <v>74923</v>
      </c>
      <c r="Q3240" s="22">
        <v>151978</v>
      </c>
      <c r="R3240" s="39">
        <v>53623</v>
      </c>
      <c r="S3240" s="40">
        <v>74175</v>
      </c>
      <c r="T3240" s="19"/>
      <c r="U3240" s="19"/>
      <c r="V3240" s="39"/>
      <c r="W3240" s="40"/>
      <c r="X3240" s="19"/>
      <c r="Y3240" s="19"/>
      <c r="Z3240" s="39"/>
      <c r="AA3240" s="40"/>
      <c r="AB3240" s="19"/>
      <c r="AC3240" s="19"/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1651</v>
      </c>
      <c r="B3241" s="37" t="s">
        <v>185</v>
      </c>
      <c r="C3241" s="38" t="s">
        <v>186</v>
      </c>
      <c r="D3241" s="24">
        <f t="shared" si="100"/>
        <v>235087</v>
      </c>
      <c r="E3241" s="32">
        <f t="shared" si="101"/>
        <v>218037.18000000002</v>
      </c>
      <c r="F3241" s="28">
        <v>21117</v>
      </c>
      <c r="G3241" s="29">
        <v>20009.650000000001</v>
      </c>
      <c r="H3241" s="22">
        <v>12966</v>
      </c>
      <c r="I3241" s="22">
        <v>3343.71</v>
      </c>
      <c r="J3241" s="41">
        <v>57173</v>
      </c>
      <c r="K3241" s="42">
        <v>60717.75</v>
      </c>
      <c r="L3241" s="22">
        <v>30083</v>
      </c>
      <c r="M3241" s="22">
        <v>25176.05</v>
      </c>
      <c r="N3241" s="41">
        <v>50774</v>
      </c>
      <c r="O3241" s="42">
        <v>35449.82</v>
      </c>
      <c r="P3241" s="19">
        <v>19849</v>
      </c>
      <c r="Q3241" s="19">
        <v>41516</v>
      </c>
      <c r="R3241" s="41">
        <v>43125</v>
      </c>
      <c r="S3241" s="42">
        <v>31824.2</v>
      </c>
      <c r="T3241" s="22"/>
      <c r="U3241" s="22"/>
      <c r="V3241" s="41"/>
      <c r="W3241" s="42"/>
      <c r="X3241" s="22"/>
      <c r="Y3241" s="22"/>
      <c r="Z3241" s="41"/>
      <c r="AA3241" s="42"/>
      <c r="AB3241" s="22"/>
      <c r="AC3241" s="22"/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1651</v>
      </c>
      <c r="B3242" s="37" t="s">
        <v>187</v>
      </c>
      <c r="C3242" s="38" t="s">
        <v>188</v>
      </c>
      <c r="D3242" s="24">
        <f t="shared" si="100"/>
        <v>19064</v>
      </c>
      <c r="E3242" s="32">
        <f t="shared" si="101"/>
        <v>2314</v>
      </c>
      <c r="F3242" s="28">
        <v>1205</v>
      </c>
      <c r="G3242" s="29">
        <v>2314</v>
      </c>
      <c r="H3242" s="22">
        <v>3311</v>
      </c>
      <c r="I3242" s="22">
        <v>0</v>
      </c>
      <c r="J3242" s="41">
        <v>2121</v>
      </c>
      <c r="K3242" s="42">
        <v>0</v>
      </c>
      <c r="L3242" s="22">
        <v>1220</v>
      </c>
      <c r="M3242" s="22">
        <v>0</v>
      </c>
      <c r="N3242" s="41">
        <v>3138</v>
      </c>
      <c r="O3242" s="42">
        <v>0</v>
      </c>
      <c r="P3242" s="22">
        <v>7167</v>
      </c>
      <c r="Q3242" s="22">
        <v>0</v>
      </c>
      <c r="R3242" s="41">
        <v>902</v>
      </c>
      <c r="S3242" s="42">
        <v>0</v>
      </c>
      <c r="T3242" s="22"/>
      <c r="U3242" s="22"/>
      <c r="V3242" s="41"/>
      <c r="W3242" s="42"/>
      <c r="X3242" s="22"/>
      <c r="Y3242" s="22"/>
      <c r="Z3242" s="41"/>
      <c r="AA3242" s="42"/>
      <c r="AB3242" s="22"/>
      <c r="AC3242" s="22"/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1651</v>
      </c>
      <c r="B3243" s="37" t="s">
        <v>189</v>
      </c>
      <c r="C3243" s="38" t="s">
        <v>190</v>
      </c>
      <c r="D3243" s="24">
        <f t="shared" si="100"/>
        <v>38613</v>
      </c>
      <c r="E3243" s="32">
        <f t="shared" si="101"/>
        <v>11318</v>
      </c>
      <c r="F3243" s="28">
        <v>0</v>
      </c>
      <c r="G3243" s="29">
        <v>11318</v>
      </c>
      <c r="H3243" s="22">
        <v>0</v>
      </c>
      <c r="I3243" s="22">
        <v>0</v>
      </c>
      <c r="J3243" s="41">
        <v>30598</v>
      </c>
      <c r="K3243" s="42">
        <v>0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0</v>
      </c>
      <c r="R3243" s="41">
        <v>8015</v>
      </c>
      <c r="S3243" s="42">
        <v>0</v>
      </c>
      <c r="T3243" s="22"/>
      <c r="U3243" s="22"/>
      <c r="V3243" s="41"/>
      <c r="W3243" s="42"/>
      <c r="X3243" s="22"/>
      <c r="Y3243" s="22"/>
      <c r="Z3243" s="41"/>
      <c r="AA3243" s="42"/>
      <c r="AB3243" s="22"/>
      <c r="AC3243" s="22"/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1651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1651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1651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1651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1651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1651</v>
      </c>
      <c r="B3249" s="37" t="s">
        <v>201</v>
      </c>
      <c r="C3249" s="38" t="s">
        <v>202</v>
      </c>
      <c r="D3249" s="24">
        <f t="shared" si="100"/>
        <v>11533048.569999998</v>
      </c>
      <c r="E3249" s="32">
        <f t="shared" si="101"/>
        <v>10375290.789999999</v>
      </c>
      <c r="F3249" s="28">
        <v>1921676.2</v>
      </c>
      <c r="G3249" s="29">
        <v>1523727.62</v>
      </c>
      <c r="H3249" s="19">
        <v>977789.23</v>
      </c>
      <c r="I3249" s="19">
        <v>1458435.09</v>
      </c>
      <c r="J3249" s="39">
        <v>1606891.72</v>
      </c>
      <c r="K3249" s="40">
        <v>1362064.46</v>
      </c>
      <c r="L3249" s="19">
        <v>1326077.03</v>
      </c>
      <c r="M3249" s="19">
        <v>1560543.74</v>
      </c>
      <c r="N3249" s="39">
        <v>1965882.72</v>
      </c>
      <c r="O3249" s="40">
        <v>1381968.88</v>
      </c>
      <c r="P3249" s="19">
        <v>1688958.56</v>
      </c>
      <c r="Q3249" s="19">
        <v>1479873.04</v>
      </c>
      <c r="R3249" s="39">
        <v>2045773.11</v>
      </c>
      <c r="S3249" s="40">
        <v>1608677.96</v>
      </c>
      <c r="T3249" s="19"/>
      <c r="U3249" s="19"/>
      <c r="V3249" s="39"/>
      <c r="W3249" s="40"/>
      <c r="X3249" s="19"/>
      <c r="Y3249" s="19"/>
      <c r="Z3249" s="39"/>
      <c r="AA3249" s="40"/>
      <c r="AB3249" s="19"/>
      <c r="AC3249" s="19"/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1651</v>
      </c>
      <c r="B3250" s="37" t="s">
        <v>203</v>
      </c>
      <c r="C3250" s="38" t="s">
        <v>204</v>
      </c>
      <c r="D3250" s="24">
        <f t="shared" si="100"/>
        <v>0</v>
      </c>
      <c r="E3250" s="32">
        <f t="shared" si="101"/>
        <v>0</v>
      </c>
      <c r="F3250" s="28"/>
      <c r="G3250" s="29"/>
      <c r="H3250" s="22"/>
      <c r="I3250" s="22"/>
      <c r="J3250" s="41"/>
      <c r="K3250" s="42"/>
      <c r="L3250" s="22"/>
      <c r="M3250" s="22"/>
      <c r="N3250" s="41"/>
      <c r="O3250" s="42"/>
      <c r="P3250" s="19"/>
      <c r="Q3250" s="19"/>
      <c r="R3250" s="41"/>
      <c r="S3250" s="42"/>
      <c r="T3250" s="22"/>
      <c r="U3250" s="22"/>
      <c r="V3250" s="41"/>
      <c r="W3250" s="42"/>
      <c r="X3250" s="22"/>
      <c r="Y3250" s="22"/>
      <c r="Z3250" s="41"/>
      <c r="AA3250" s="42"/>
      <c r="AB3250" s="22"/>
      <c r="AC3250" s="22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1651</v>
      </c>
      <c r="B3251" s="37" t="s">
        <v>205</v>
      </c>
      <c r="C3251" s="38" t="s">
        <v>206</v>
      </c>
      <c r="D3251" s="24">
        <f t="shared" si="100"/>
        <v>3560718.84</v>
      </c>
      <c r="E3251" s="32">
        <f t="shared" si="101"/>
        <v>3061323.19</v>
      </c>
      <c r="F3251" s="28">
        <v>204971</v>
      </c>
      <c r="G3251" s="29">
        <v>421455.75</v>
      </c>
      <c r="H3251" s="19">
        <v>506446.6</v>
      </c>
      <c r="I3251" s="19">
        <v>519885.21</v>
      </c>
      <c r="J3251" s="39">
        <v>592614.1</v>
      </c>
      <c r="K3251" s="40">
        <v>363901.84</v>
      </c>
      <c r="L3251" s="19">
        <v>476197.6</v>
      </c>
      <c r="M3251" s="19">
        <v>500433.76</v>
      </c>
      <c r="N3251" s="39">
        <v>432497.5</v>
      </c>
      <c r="O3251" s="40">
        <v>413727.57</v>
      </c>
      <c r="P3251" s="22">
        <v>522021</v>
      </c>
      <c r="Q3251" s="22">
        <v>451471.15</v>
      </c>
      <c r="R3251" s="39">
        <v>825971.04</v>
      </c>
      <c r="S3251" s="40">
        <v>390447.91</v>
      </c>
      <c r="T3251" s="19"/>
      <c r="U3251" s="19"/>
      <c r="V3251" s="39"/>
      <c r="W3251" s="40"/>
      <c r="X3251" s="19"/>
      <c r="Y3251" s="19"/>
      <c r="Z3251" s="39"/>
      <c r="AA3251" s="40"/>
      <c r="AB3251" s="19"/>
      <c r="AC3251" s="19"/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1651</v>
      </c>
      <c r="B3252" s="37" t="s">
        <v>207</v>
      </c>
      <c r="C3252" s="38" t="s">
        <v>208</v>
      </c>
      <c r="D3252" s="24">
        <f t="shared" si="100"/>
        <v>2578871</v>
      </c>
      <c r="E3252" s="32">
        <f t="shared" si="101"/>
        <v>2445370.0999999996</v>
      </c>
      <c r="F3252" s="28">
        <v>442434.2</v>
      </c>
      <c r="G3252" s="29">
        <v>337195.3</v>
      </c>
      <c r="H3252" s="19">
        <v>478316.79999999999</v>
      </c>
      <c r="I3252" s="19">
        <v>530175.4</v>
      </c>
      <c r="J3252" s="39">
        <v>430162.2</v>
      </c>
      <c r="K3252" s="40">
        <v>436449.7</v>
      </c>
      <c r="L3252" s="19">
        <v>466759.6</v>
      </c>
      <c r="M3252" s="19">
        <v>458359.2</v>
      </c>
      <c r="N3252" s="39">
        <v>277034</v>
      </c>
      <c r="O3252" s="40">
        <v>211227.5</v>
      </c>
      <c r="P3252" s="19">
        <v>272646</v>
      </c>
      <c r="Q3252" s="19">
        <v>350547.20000000001</v>
      </c>
      <c r="R3252" s="39">
        <v>211518.2</v>
      </c>
      <c r="S3252" s="40">
        <v>121415.8</v>
      </c>
      <c r="T3252" s="19"/>
      <c r="U3252" s="19"/>
      <c r="V3252" s="39"/>
      <c r="W3252" s="40"/>
      <c r="X3252" s="19"/>
      <c r="Y3252" s="19"/>
      <c r="Z3252" s="39"/>
      <c r="AA3252" s="40"/>
      <c r="AB3252" s="19"/>
      <c r="AC3252" s="19"/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1651</v>
      </c>
      <c r="B3253" s="37" t="s">
        <v>209</v>
      </c>
      <c r="C3253" s="38" t="s">
        <v>210</v>
      </c>
      <c r="D3253" s="24">
        <f t="shared" si="100"/>
        <v>0</v>
      </c>
      <c r="E3253" s="32">
        <f t="shared" si="101"/>
        <v>0</v>
      </c>
      <c r="F3253" s="28"/>
      <c r="G3253" s="29"/>
      <c r="H3253" s="19"/>
      <c r="I3253" s="19"/>
      <c r="J3253" s="39"/>
      <c r="K3253" s="40"/>
      <c r="L3253" s="19"/>
      <c r="M3253" s="19"/>
      <c r="N3253" s="39"/>
      <c r="O3253" s="40"/>
      <c r="P3253" s="19"/>
      <c r="Q3253" s="19"/>
      <c r="R3253" s="39"/>
      <c r="S3253" s="40"/>
      <c r="T3253" s="19"/>
      <c r="U3253" s="19"/>
      <c r="V3253" s="39"/>
      <c r="W3253" s="40"/>
      <c r="X3253" s="19"/>
      <c r="Y3253" s="19"/>
      <c r="Z3253" s="39"/>
      <c r="AA3253" s="40"/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1651</v>
      </c>
      <c r="B3254" s="37" t="s">
        <v>211</v>
      </c>
      <c r="C3254" s="38" t="s">
        <v>212</v>
      </c>
      <c r="D3254" s="24">
        <f t="shared" si="100"/>
        <v>297125.31999999995</v>
      </c>
      <c r="E3254" s="32">
        <f t="shared" si="101"/>
        <v>341780.38</v>
      </c>
      <c r="F3254" s="28">
        <v>0</v>
      </c>
      <c r="G3254" s="29">
        <v>34546</v>
      </c>
      <c r="H3254" s="22">
        <v>0</v>
      </c>
      <c r="I3254" s="22">
        <v>44238.16</v>
      </c>
      <c r="J3254" s="41">
        <v>23218</v>
      </c>
      <c r="K3254" s="42">
        <v>13640</v>
      </c>
      <c r="L3254" s="22">
        <v>110697.92</v>
      </c>
      <c r="M3254" s="22">
        <v>35316</v>
      </c>
      <c r="N3254" s="41">
        <v>120399.4</v>
      </c>
      <c r="O3254" s="42">
        <v>42256</v>
      </c>
      <c r="P3254" s="19">
        <v>0</v>
      </c>
      <c r="Q3254" s="19">
        <v>102313.5</v>
      </c>
      <c r="R3254" s="41">
        <v>42810</v>
      </c>
      <c r="S3254" s="42">
        <v>69470.720000000001</v>
      </c>
      <c r="T3254" s="22"/>
      <c r="U3254" s="22"/>
      <c r="V3254" s="41"/>
      <c r="W3254" s="42"/>
      <c r="X3254" s="22"/>
      <c r="Y3254" s="22"/>
      <c r="Z3254" s="41"/>
      <c r="AA3254" s="42"/>
      <c r="AB3254" s="22"/>
      <c r="AC3254" s="22"/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1651</v>
      </c>
      <c r="B3255" s="37" t="s">
        <v>213</v>
      </c>
      <c r="C3255" s="38" t="s">
        <v>214</v>
      </c>
      <c r="D3255" s="24">
        <f t="shared" si="100"/>
        <v>618195</v>
      </c>
      <c r="E3255" s="32">
        <f t="shared" si="101"/>
        <v>620776.62</v>
      </c>
      <c r="F3255" s="28">
        <v>87849</v>
      </c>
      <c r="G3255" s="29">
        <v>91110.62</v>
      </c>
      <c r="H3255" s="22">
        <v>91041</v>
      </c>
      <c r="I3255" s="22">
        <v>90966</v>
      </c>
      <c r="J3255" s="41">
        <v>93844</v>
      </c>
      <c r="K3255" s="42">
        <v>94963</v>
      </c>
      <c r="L3255" s="22">
        <v>92449</v>
      </c>
      <c r="M3255" s="22">
        <v>92605</v>
      </c>
      <c r="N3255" s="41">
        <v>86799</v>
      </c>
      <c r="O3255" s="42">
        <v>84889</v>
      </c>
      <c r="P3255" s="22">
        <v>94212</v>
      </c>
      <c r="Q3255" s="22">
        <v>93057</v>
      </c>
      <c r="R3255" s="41">
        <v>72001</v>
      </c>
      <c r="S3255" s="42">
        <v>73186</v>
      </c>
      <c r="T3255" s="22"/>
      <c r="U3255" s="22"/>
      <c r="V3255" s="41"/>
      <c r="W3255" s="42"/>
      <c r="X3255" s="22"/>
      <c r="Y3255" s="22"/>
      <c r="Z3255" s="41"/>
      <c r="AA3255" s="42"/>
      <c r="AB3255" s="22"/>
      <c r="AC3255" s="22"/>
      <c r="AD3255" s="47" t="s">
        <v>1603</v>
      </c>
      <c r="AE3255" s="26" t="s">
        <v>1636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1651</v>
      </c>
      <c r="B3256" s="37" t="s">
        <v>215</v>
      </c>
      <c r="C3256" s="38" t="s">
        <v>216</v>
      </c>
      <c r="D3256" s="24">
        <f t="shared" si="100"/>
        <v>12600</v>
      </c>
      <c r="E3256" s="32">
        <f t="shared" si="101"/>
        <v>12600</v>
      </c>
      <c r="F3256" s="28">
        <v>3600</v>
      </c>
      <c r="G3256" s="29">
        <v>3600</v>
      </c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>
        <v>9000</v>
      </c>
      <c r="S3256" s="42">
        <v>9000</v>
      </c>
      <c r="T3256" s="22"/>
      <c r="U3256" s="22"/>
      <c r="V3256" s="41"/>
      <c r="W3256" s="42"/>
      <c r="X3256" s="22"/>
      <c r="Y3256" s="22"/>
      <c r="Z3256" s="41"/>
      <c r="AA3256" s="42"/>
      <c r="AB3256" s="22"/>
      <c r="AC3256" s="22"/>
      <c r="AD3256" s="47" t="s">
        <v>1604</v>
      </c>
      <c r="AE3256" s="26" t="s">
        <v>1636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1651</v>
      </c>
      <c r="B3257" s="37" t="s">
        <v>217</v>
      </c>
      <c r="C3257" s="38" t="s">
        <v>218</v>
      </c>
      <c r="D3257" s="24">
        <f t="shared" si="100"/>
        <v>400285.6</v>
      </c>
      <c r="E3257" s="32">
        <f t="shared" si="101"/>
        <v>351106.81</v>
      </c>
      <c r="F3257" s="28">
        <v>117515</v>
      </c>
      <c r="G3257" s="29">
        <v>76352.36</v>
      </c>
      <c r="H3257" s="19">
        <v>200</v>
      </c>
      <c r="I3257" s="19">
        <v>21403.200000000001</v>
      </c>
      <c r="J3257" s="39">
        <v>61730</v>
      </c>
      <c r="K3257" s="40">
        <v>21403.200000000001</v>
      </c>
      <c r="L3257" s="19">
        <v>93709</v>
      </c>
      <c r="M3257" s="19">
        <v>62158.45</v>
      </c>
      <c r="N3257" s="39">
        <v>58083.6</v>
      </c>
      <c r="O3257" s="40">
        <v>47867.1</v>
      </c>
      <c r="P3257" s="22">
        <v>4299</v>
      </c>
      <c r="Q3257" s="22">
        <v>94162.5</v>
      </c>
      <c r="R3257" s="39">
        <v>64749</v>
      </c>
      <c r="S3257" s="40">
        <v>27760</v>
      </c>
      <c r="T3257" s="19"/>
      <c r="U3257" s="19"/>
      <c r="V3257" s="39"/>
      <c r="W3257" s="40"/>
      <c r="X3257" s="19"/>
      <c r="Y3257" s="19"/>
      <c r="Z3257" s="39"/>
      <c r="AA3257" s="40"/>
      <c r="AB3257" s="19"/>
      <c r="AC3257" s="19"/>
      <c r="AD3257" s="47" t="s">
        <v>1605</v>
      </c>
      <c r="AE3257" s="26" t="s">
        <v>1636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1651</v>
      </c>
      <c r="B3258" s="37" t="s">
        <v>219</v>
      </c>
      <c r="C3258" s="38" t="s">
        <v>220</v>
      </c>
      <c r="D3258" s="24">
        <f t="shared" si="100"/>
        <v>0</v>
      </c>
      <c r="E3258" s="32">
        <f t="shared" si="101"/>
        <v>0</v>
      </c>
      <c r="F3258" s="28"/>
      <c r="G3258" s="29"/>
      <c r="H3258" s="19"/>
      <c r="I3258" s="19"/>
      <c r="J3258" s="39"/>
      <c r="K3258" s="40"/>
      <c r="L3258" s="19"/>
      <c r="M3258" s="19"/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/>
      <c r="Y3258" s="19"/>
      <c r="Z3258" s="39"/>
      <c r="AA3258" s="40"/>
      <c r="AB3258" s="19"/>
      <c r="AC3258" s="19"/>
      <c r="AD3258" s="47" t="s">
        <v>1606</v>
      </c>
      <c r="AE3258" s="26" t="s">
        <v>1636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1651</v>
      </c>
      <c r="B3259" s="37" t="s">
        <v>221</v>
      </c>
      <c r="C3259" s="38" t="s">
        <v>222</v>
      </c>
      <c r="D3259" s="24">
        <f t="shared" si="100"/>
        <v>576240.05999999994</v>
      </c>
      <c r="E3259" s="32">
        <f t="shared" si="101"/>
        <v>576240.05999999994</v>
      </c>
      <c r="F3259" s="28">
        <v>70299.960000000006</v>
      </c>
      <c r="G3259" s="29">
        <v>70299.960000000006</v>
      </c>
      <c r="H3259" s="19">
        <v>49680.9</v>
      </c>
      <c r="I3259" s="19">
        <v>49680.9</v>
      </c>
      <c r="J3259" s="39">
        <v>152721</v>
      </c>
      <c r="K3259" s="40">
        <v>152721</v>
      </c>
      <c r="L3259" s="19">
        <v>89753</v>
      </c>
      <c r="M3259" s="19">
        <v>89753</v>
      </c>
      <c r="N3259" s="39">
        <v>77716</v>
      </c>
      <c r="O3259" s="40">
        <v>77716</v>
      </c>
      <c r="P3259" s="19">
        <v>73350</v>
      </c>
      <c r="Q3259" s="19">
        <v>73350</v>
      </c>
      <c r="R3259" s="39">
        <v>62719.199999999997</v>
      </c>
      <c r="S3259" s="40">
        <v>62719.199999999997</v>
      </c>
      <c r="T3259" s="19"/>
      <c r="U3259" s="19"/>
      <c r="V3259" s="39"/>
      <c r="W3259" s="40"/>
      <c r="X3259" s="19"/>
      <c r="Y3259" s="19"/>
      <c r="Z3259" s="39"/>
      <c r="AA3259" s="40"/>
      <c r="AB3259" s="19"/>
      <c r="AC3259" s="19"/>
      <c r="AD3259" s="47" t="s">
        <v>1607</v>
      </c>
      <c r="AE3259" s="26" t="s">
        <v>1636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1651</v>
      </c>
      <c r="B3260" s="37" t="s">
        <v>223</v>
      </c>
      <c r="C3260" s="38" t="s">
        <v>224</v>
      </c>
      <c r="D3260" s="24">
        <f t="shared" si="100"/>
        <v>100980</v>
      </c>
      <c r="E3260" s="32">
        <f t="shared" si="101"/>
        <v>100980</v>
      </c>
      <c r="F3260" s="28">
        <v>1550</v>
      </c>
      <c r="G3260" s="29">
        <v>1550</v>
      </c>
      <c r="H3260" s="22"/>
      <c r="I3260" s="22"/>
      <c r="J3260" s="41">
        <v>20057</v>
      </c>
      <c r="K3260" s="42">
        <v>20057</v>
      </c>
      <c r="L3260" s="22">
        <v>9040</v>
      </c>
      <c r="M3260" s="22">
        <v>9040</v>
      </c>
      <c r="N3260" s="41">
        <v>32608</v>
      </c>
      <c r="O3260" s="42">
        <v>32608</v>
      </c>
      <c r="P3260" s="19">
        <v>23130</v>
      </c>
      <c r="Q3260" s="19">
        <v>23130</v>
      </c>
      <c r="R3260" s="41">
        <v>14595</v>
      </c>
      <c r="S3260" s="42">
        <v>14595</v>
      </c>
      <c r="T3260" s="22"/>
      <c r="U3260" s="22"/>
      <c r="V3260" s="41"/>
      <c r="W3260" s="42"/>
      <c r="X3260" s="22"/>
      <c r="Y3260" s="22"/>
      <c r="Z3260" s="41"/>
      <c r="AA3260" s="42"/>
      <c r="AB3260" s="22"/>
      <c r="AC3260" s="22"/>
      <c r="AD3260" s="47" t="s">
        <v>1608</v>
      </c>
      <c r="AE3260" s="26" t="s">
        <v>1636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1651</v>
      </c>
      <c r="B3261" s="37" t="s">
        <v>225</v>
      </c>
      <c r="C3261" s="38" t="s">
        <v>226</v>
      </c>
      <c r="D3261" s="24">
        <f t="shared" si="100"/>
        <v>386835</v>
      </c>
      <c r="E3261" s="32">
        <f t="shared" si="101"/>
        <v>386835</v>
      </c>
      <c r="F3261" s="28">
        <v>6800</v>
      </c>
      <c r="G3261" s="29">
        <v>6800</v>
      </c>
      <c r="H3261" s="22"/>
      <c r="I3261" s="22"/>
      <c r="J3261" s="41">
        <v>20870</v>
      </c>
      <c r="K3261" s="42">
        <v>20870</v>
      </c>
      <c r="L3261" s="22">
        <v>1100</v>
      </c>
      <c r="M3261" s="22">
        <v>1100</v>
      </c>
      <c r="N3261" s="41">
        <v>337765</v>
      </c>
      <c r="O3261" s="42">
        <v>337765</v>
      </c>
      <c r="P3261" s="22">
        <v>10850</v>
      </c>
      <c r="Q3261" s="22">
        <v>10850</v>
      </c>
      <c r="R3261" s="41">
        <v>9450</v>
      </c>
      <c r="S3261" s="42">
        <v>9450</v>
      </c>
      <c r="T3261" s="22"/>
      <c r="U3261" s="22"/>
      <c r="V3261" s="41"/>
      <c r="W3261" s="42"/>
      <c r="X3261" s="22"/>
      <c r="Y3261" s="22"/>
      <c r="Z3261" s="41"/>
      <c r="AA3261" s="42"/>
      <c r="AB3261" s="22"/>
      <c r="AC3261" s="22"/>
      <c r="AD3261" s="47" t="s">
        <v>1609</v>
      </c>
      <c r="AE3261" s="26" t="s">
        <v>1636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1651</v>
      </c>
      <c r="B3262" s="37" t="s">
        <v>227</v>
      </c>
      <c r="C3262" s="38" t="s">
        <v>228</v>
      </c>
      <c r="D3262" s="24">
        <f t="shared" si="100"/>
        <v>113505</v>
      </c>
      <c r="E3262" s="32">
        <f t="shared" si="101"/>
        <v>112556</v>
      </c>
      <c r="F3262" s="28">
        <v>12480</v>
      </c>
      <c r="G3262" s="29">
        <v>11104</v>
      </c>
      <c r="H3262" s="19">
        <v>12480</v>
      </c>
      <c r="I3262" s="19">
        <v>3440</v>
      </c>
      <c r="J3262" s="39">
        <v>8392</v>
      </c>
      <c r="K3262" s="40">
        <v>20730</v>
      </c>
      <c r="L3262" s="19">
        <v>36348</v>
      </c>
      <c r="M3262" s="19">
        <v>23962</v>
      </c>
      <c r="N3262" s="39">
        <v>0</v>
      </c>
      <c r="O3262" s="40">
        <v>16395</v>
      </c>
      <c r="P3262" s="22">
        <v>16130</v>
      </c>
      <c r="Q3262" s="22">
        <v>10697</v>
      </c>
      <c r="R3262" s="39">
        <v>27675</v>
      </c>
      <c r="S3262" s="40">
        <v>26228</v>
      </c>
      <c r="T3262" s="19"/>
      <c r="U3262" s="19"/>
      <c r="V3262" s="39"/>
      <c r="W3262" s="40"/>
      <c r="X3262" s="19"/>
      <c r="Y3262" s="19"/>
      <c r="Z3262" s="39"/>
      <c r="AA3262" s="40"/>
      <c r="AB3262" s="19"/>
      <c r="AC3262" s="19"/>
      <c r="AD3262" s="47" t="s">
        <v>1610</v>
      </c>
      <c r="AE3262" s="26" t="s">
        <v>1636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1651</v>
      </c>
      <c r="B3263" s="37" t="s">
        <v>229</v>
      </c>
      <c r="C3263" s="38" t="s">
        <v>230</v>
      </c>
      <c r="D3263" s="24">
        <f t="shared" si="100"/>
        <v>1181480.5</v>
      </c>
      <c r="E3263" s="32">
        <f t="shared" si="101"/>
        <v>1124376.5</v>
      </c>
      <c r="F3263" s="28">
        <v>115211</v>
      </c>
      <c r="G3263" s="29">
        <v>84177</v>
      </c>
      <c r="H3263" s="19">
        <v>199320</v>
      </c>
      <c r="I3263" s="19">
        <v>174465</v>
      </c>
      <c r="J3263" s="39">
        <v>158745</v>
      </c>
      <c r="K3263" s="40">
        <v>92754</v>
      </c>
      <c r="L3263" s="19">
        <v>77170</v>
      </c>
      <c r="M3263" s="19">
        <v>202081</v>
      </c>
      <c r="N3263" s="39">
        <v>198595</v>
      </c>
      <c r="O3263" s="40">
        <v>132299</v>
      </c>
      <c r="P3263" s="19">
        <v>210407.5</v>
      </c>
      <c r="Q3263" s="19">
        <v>219144.5</v>
      </c>
      <c r="R3263" s="39">
        <v>222032</v>
      </c>
      <c r="S3263" s="40">
        <v>219456</v>
      </c>
      <c r="T3263" s="19"/>
      <c r="U3263" s="19"/>
      <c r="V3263" s="39"/>
      <c r="W3263" s="40"/>
      <c r="X3263" s="19"/>
      <c r="Y3263" s="19"/>
      <c r="Z3263" s="39"/>
      <c r="AA3263" s="40"/>
      <c r="AB3263" s="19"/>
      <c r="AC3263" s="19"/>
      <c r="AD3263" s="47" t="s">
        <v>1611</v>
      </c>
      <c r="AE3263" s="26" t="s">
        <v>1636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1651</v>
      </c>
      <c r="B3264" s="37" t="s">
        <v>231</v>
      </c>
      <c r="C3264" s="38" t="s">
        <v>232</v>
      </c>
      <c r="D3264" s="24">
        <f t="shared" si="100"/>
        <v>325834.66000000003</v>
      </c>
      <c r="E3264" s="32">
        <f t="shared" si="101"/>
        <v>325834.66000000003</v>
      </c>
      <c r="F3264" s="28">
        <v>11609</v>
      </c>
      <c r="G3264" s="29">
        <v>11609</v>
      </c>
      <c r="H3264" s="19">
        <v>21512.16</v>
      </c>
      <c r="I3264" s="19">
        <v>21512.16</v>
      </c>
      <c r="J3264" s="39">
        <v>12906</v>
      </c>
      <c r="K3264" s="40">
        <v>12906</v>
      </c>
      <c r="L3264" s="19">
        <v>22084</v>
      </c>
      <c r="M3264" s="19">
        <v>22084</v>
      </c>
      <c r="N3264" s="39">
        <v>229507.5</v>
      </c>
      <c r="O3264" s="40">
        <v>229507.5</v>
      </c>
      <c r="P3264" s="19">
        <v>2471</v>
      </c>
      <c r="Q3264" s="19">
        <v>2471</v>
      </c>
      <c r="R3264" s="39">
        <v>25745</v>
      </c>
      <c r="S3264" s="40">
        <v>25745</v>
      </c>
      <c r="T3264" s="19"/>
      <c r="U3264" s="19"/>
      <c r="V3264" s="39"/>
      <c r="W3264" s="40"/>
      <c r="X3264" s="19"/>
      <c r="Y3264" s="19"/>
      <c r="Z3264" s="39"/>
      <c r="AA3264" s="40"/>
      <c r="AB3264" s="19"/>
      <c r="AC3264" s="19"/>
      <c r="AD3264" s="47" t="s">
        <v>1612</v>
      </c>
      <c r="AE3264" s="26" t="s">
        <v>1636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1651</v>
      </c>
      <c r="B3265" s="37" t="s">
        <v>233</v>
      </c>
      <c r="C3265" s="38" t="s">
        <v>234</v>
      </c>
      <c r="D3265" s="24">
        <f t="shared" si="100"/>
        <v>58982.5</v>
      </c>
      <c r="E3265" s="32">
        <f t="shared" si="101"/>
        <v>58982.5</v>
      </c>
      <c r="F3265" s="28">
        <v>400</v>
      </c>
      <c r="G3265" s="29">
        <v>400</v>
      </c>
      <c r="H3265" s="22">
        <v>6771.5</v>
      </c>
      <c r="I3265" s="22">
        <v>6771.5</v>
      </c>
      <c r="J3265" s="41"/>
      <c r="K3265" s="42"/>
      <c r="L3265" s="22">
        <v>28080</v>
      </c>
      <c r="M3265" s="22">
        <v>28080</v>
      </c>
      <c r="N3265" s="41">
        <v>7041</v>
      </c>
      <c r="O3265" s="42">
        <v>7041</v>
      </c>
      <c r="P3265" s="19">
        <v>15330</v>
      </c>
      <c r="Q3265" s="19">
        <v>15330</v>
      </c>
      <c r="R3265" s="41">
        <v>1360</v>
      </c>
      <c r="S3265" s="42">
        <v>1360</v>
      </c>
      <c r="T3265" s="22"/>
      <c r="U3265" s="22"/>
      <c r="V3265" s="41"/>
      <c r="W3265" s="42"/>
      <c r="X3265" s="22"/>
      <c r="Y3265" s="22"/>
      <c r="Z3265" s="41"/>
      <c r="AA3265" s="42"/>
      <c r="AB3265" s="22"/>
      <c r="AC3265" s="22"/>
      <c r="AD3265" s="47" t="s">
        <v>1613</v>
      </c>
      <c r="AE3265" s="26" t="s">
        <v>1636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1651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1651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1651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2413500</v>
      </c>
      <c r="E3268" s="32">
        <f t="shared" ref="E3268:E3331" si="103">G3268+I3268+K3268+M3268+O3268+Q3268+S3268+U3268+W3268+Y3268+AA3268+AC3268</f>
        <v>0</v>
      </c>
      <c r="F3268" s="28"/>
      <c r="G3268" s="29"/>
      <c r="H3268" s="22"/>
      <c r="I3268" s="22"/>
      <c r="J3268" s="41"/>
      <c r="K3268" s="42"/>
      <c r="L3268" s="22"/>
      <c r="M3268" s="22"/>
      <c r="N3268" s="41">
        <v>1188000</v>
      </c>
      <c r="O3268" s="42">
        <v>0</v>
      </c>
      <c r="P3268" s="22">
        <v>614500</v>
      </c>
      <c r="Q3268" s="22">
        <v>0</v>
      </c>
      <c r="R3268" s="41">
        <v>611000</v>
      </c>
      <c r="S3268" s="42">
        <v>0</v>
      </c>
      <c r="T3268" s="22"/>
      <c r="U3268" s="22"/>
      <c r="V3268" s="41"/>
      <c r="W3268" s="42"/>
      <c r="X3268" s="22"/>
      <c r="Y3268" s="22"/>
      <c r="Z3268" s="41"/>
      <c r="AA3268" s="42"/>
      <c r="AB3268" s="22"/>
      <c r="AC3268" s="22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1651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1651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1651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1651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1651</v>
      </c>
      <c r="B3273" s="37" t="s">
        <v>249</v>
      </c>
      <c r="C3273" s="38" t="s">
        <v>250</v>
      </c>
      <c r="D3273" s="24">
        <f t="shared" si="102"/>
        <v>8686356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8686356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>
        <v>0</v>
      </c>
      <c r="S3273" s="40">
        <v>0</v>
      </c>
      <c r="T3273" s="19"/>
      <c r="U3273" s="19"/>
      <c r="V3273" s="39"/>
      <c r="W3273" s="40"/>
      <c r="X3273" s="19"/>
      <c r="Y3273" s="19"/>
      <c r="Z3273" s="39"/>
      <c r="AA3273" s="40"/>
      <c r="AB3273" s="19"/>
      <c r="AC3273" s="19"/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1651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1651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219208.33999999997</v>
      </c>
      <c r="F3275" s="28">
        <v>0</v>
      </c>
      <c r="G3275" s="29">
        <v>18906.400000000001</v>
      </c>
      <c r="H3275" s="19">
        <v>0</v>
      </c>
      <c r="I3275" s="19">
        <v>18906.400000000001</v>
      </c>
      <c r="J3275" s="39">
        <v>0</v>
      </c>
      <c r="K3275" s="40">
        <v>18906.400000000001</v>
      </c>
      <c r="L3275" s="19">
        <v>0</v>
      </c>
      <c r="M3275" s="19">
        <v>18906.400000000001</v>
      </c>
      <c r="N3275" s="39">
        <v>0</v>
      </c>
      <c r="O3275" s="40">
        <v>18906.400000000001</v>
      </c>
      <c r="P3275" s="22">
        <v>0</v>
      </c>
      <c r="Q3275" s="22">
        <v>76815.42</v>
      </c>
      <c r="R3275" s="39">
        <v>0</v>
      </c>
      <c r="S3275" s="40">
        <v>47860.92</v>
      </c>
      <c r="T3275" s="19"/>
      <c r="U3275" s="19"/>
      <c r="V3275" s="39"/>
      <c r="W3275" s="40"/>
      <c r="X3275" s="19"/>
      <c r="Y3275" s="19"/>
      <c r="Z3275" s="39"/>
      <c r="AA3275" s="40"/>
      <c r="AB3275" s="19"/>
      <c r="AC3275" s="19"/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1651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>
        <v>0</v>
      </c>
      <c r="S3276" s="40">
        <v>0</v>
      </c>
      <c r="T3276" s="19"/>
      <c r="U3276" s="19"/>
      <c r="V3276" s="39"/>
      <c r="W3276" s="40"/>
      <c r="X3276" s="19"/>
      <c r="Y3276" s="19"/>
      <c r="Z3276" s="39"/>
      <c r="AA3276" s="40"/>
      <c r="AB3276" s="19"/>
      <c r="AC3276" s="19"/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1651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1651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174117.50999999998</v>
      </c>
      <c r="F3278" s="28">
        <v>0</v>
      </c>
      <c r="G3278" s="29">
        <v>24873.93</v>
      </c>
      <c r="H3278" s="19">
        <v>0</v>
      </c>
      <c r="I3278" s="19">
        <v>24873.93</v>
      </c>
      <c r="J3278" s="39">
        <v>0</v>
      </c>
      <c r="K3278" s="40">
        <v>24873.93</v>
      </c>
      <c r="L3278" s="19">
        <v>0</v>
      </c>
      <c r="M3278" s="19">
        <v>24873.93</v>
      </c>
      <c r="N3278" s="39">
        <v>0</v>
      </c>
      <c r="O3278" s="40">
        <v>24873.93</v>
      </c>
      <c r="P3278" s="22">
        <v>0</v>
      </c>
      <c r="Q3278" s="22">
        <v>24873.93</v>
      </c>
      <c r="R3278" s="39">
        <v>0</v>
      </c>
      <c r="S3278" s="40">
        <v>24873.93</v>
      </c>
      <c r="T3278" s="19"/>
      <c r="U3278" s="19"/>
      <c r="V3278" s="39"/>
      <c r="W3278" s="40"/>
      <c r="X3278" s="19"/>
      <c r="Y3278" s="19"/>
      <c r="Z3278" s="39"/>
      <c r="AA3278" s="40"/>
      <c r="AB3278" s="19"/>
      <c r="AC3278" s="19"/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1651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>
        <v>0</v>
      </c>
      <c r="S3279" s="40">
        <v>0</v>
      </c>
      <c r="T3279" s="19"/>
      <c r="U3279" s="19"/>
      <c r="V3279" s="39"/>
      <c r="W3279" s="40"/>
      <c r="X3279" s="19"/>
      <c r="Y3279" s="19"/>
      <c r="Z3279" s="39"/>
      <c r="AA3279" s="40"/>
      <c r="AB3279" s="19"/>
      <c r="AC3279" s="19"/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1651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1651</v>
      </c>
      <c r="B3281" s="37" t="s">
        <v>265</v>
      </c>
      <c r="C3281" s="38" t="s">
        <v>266</v>
      </c>
      <c r="D3281" s="24">
        <f t="shared" si="102"/>
        <v>0</v>
      </c>
      <c r="E3281" s="32">
        <f t="shared" si="103"/>
        <v>11815.37</v>
      </c>
      <c r="F3281" s="28">
        <v>0</v>
      </c>
      <c r="G3281" s="29">
        <v>1687.91</v>
      </c>
      <c r="H3281" s="19">
        <v>0</v>
      </c>
      <c r="I3281" s="19">
        <v>1687.91</v>
      </c>
      <c r="J3281" s="39">
        <v>0</v>
      </c>
      <c r="K3281" s="40">
        <v>1687.91</v>
      </c>
      <c r="L3281" s="19">
        <v>0</v>
      </c>
      <c r="M3281" s="19">
        <v>1687.91</v>
      </c>
      <c r="N3281" s="39">
        <v>0</v>
      </c>
      <c r="O3281" s="40">
        <v>1687.91</v>
      </c>
      <c r="P3281" s="22">
        <v>0</v>
      </c>
      <c r="Q3281" s="22">
        <v>1687.91</v>
      </c>
      <c r="R3281" s="39">
        <v>0</v>
      </c>
      <c r="S3281" s="40">
        <v>1687.91</v>
      </c>
      <c r="T3281" s="19"/>
      <c r="U3281" s="19"/>
      <c r="V3281" s="39"/>
      <c r="W3281" s="40"/>
      <c r="X3281" s="19"/>
      <c r="Y3281" s="19"/>
      <c r="Z3281" s="39"/>
      <c r="AA3281" s="40"/>
      <c r="AB3281" s="19"/>
      <c r="AC3281" s="19"/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1651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1651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1651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1651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>
        <v>0</v>
      </c>
      <c r="S3285" s="42">
        <v>0</v>
      </c>
      <c r="T3285" s="22"/>
      <c r="U3285" s="22"/>
      <c r="V3285" s="41"/>
      <c r="W3285" s="42"/>
      <c r="X3285" s="22"/>
      <c r="Y3285" s="22"/>
      <c r="Z3285" s="41"/>
      <c r="AA3285" s="42"/>
      <c r="AB3285" s="22"/>
      <c r="AC3285" s="22"/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1651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>
        <v>0</v>
      </c>
      <c r="S3286" s="40">
        <v>0</v>
      </c>
      <c r="T3286" s="19"/>
      <c r="U3286" s="19"/>
      <c r="V3286" s="39"/>
      <c r="W3286" s="40"/>
      <c r="X3286" s="19"/>
      <c r="Y3286" s="19"/>
      <c r="Z3286" s="39"/>
      <c r="AA3286" s="40"/>
      <c r="AB3286" s="19"/>
      <c r="AC3286" s="19"/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1651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/>
      <c r="G3287" s="29"/>
      <c r="H3287" s="19"/>
      <c r="I3287" s="19"/>
      <c r="J3287" s="39"/>
      <c r="K3287" s="40"/>
      <c r="L3287" s="19"/>
      <c r="M3287" s="19"/>
      <c r="N3287" s="39"/>
      <c r="O3287" s="40"/>
      <c r="P3287" s="19"/>
      <c r="Q3287" s="19"/>
      <c r="R3287" s="39"/>
      <c r="S3287" s="40"/>
      <c r="T3287" s="19"/>
      <c r="U3287" s="19"/>
      <c r="V3287" s="39"/>
      <c r="W3287" s="40"/>
      <c r="X3287" s="19"/>
      <c r="Y3287" s="19"/>
      <c r="Z3287" s="39"/>
      <c r="AA3287" s="40"/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1651</v>
      </c>
      <c r="B3288" s="37" t="s">
        <v>279</v>
      </c>
      <c r="C3288" s="38" t="s">
        <v>280</v>
      </c>
      <c r="D3288" s="24">
        <f t="shared" si="102"/>
        <v>934.44</v>
      </c>
      <c r="E3288" s="32">
        <f t="shared" si="103"/>
        <v>934.44</v>
      </c>
      <c r="F3288" s="28">
        <v>0</v>
      </c>
      <c r="G3288" s="29">
        <v>467.22</v>
      </c>
      <c r="H3288" s="22">
        <v>467.22</v>
      </c>
      <c r="I3288" s="22">
        <v>0</v>
      </c>
      <c r="J3288" s="41">
        <v>0</v>
      </c>
      <c r="K3288" s="42">
        <v>467.22</v>
      </c>
      <c r="L3288" s="22">
        <v>467.22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>
        <v>0</v>
      </c>
      <c r="S3288" s="42">
        <v>0</v>
      </c>
      <c r="T3288" s="22"/>
      <c r="U3288" s="22"/>
      <c r="V3288" s="41"/>
      <c r="W3288" s="42"/>
      <c r="X3288" s="22"/>
      <c r="Y3288" s="22"/>
      <c r="Z3288" s="41"/>
      <c r="AA3288" s="42"/>
      <c r="AB3288" s="22"/>
      <c r="AC3288" s="22"/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1651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1651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>
        <v>0</v>
      </c>
      <c r="S3290" s="40">
        <v>0</v>
      </c>
      <c r="T3290" s="19"/>
      <c r="U3290" s="19"/>
      <c r="V3290" s="39"/>
      <c r="W3290" s="40"/>
      <c r="X3290" s="19"/>
      <c r="Y3290" s="19"/>
      <c r="Z3290" s="39"/>
      <c r="AA3290" s="40"/>
      <c r="AB3290" s="19"/>
      <c r="AC3290" s="19"/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1651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1651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1651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1651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1651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1651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1651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3500</v>
      </c>
      <c r="F3297" s="28">
        <v>0</v>
      </c>
      <c r="G3297" s="29">
        <v>500</v>
      </c>
      <c r="H3297" s="22">
        <v>0</v>
      </c>
      <c r="I3297" s="22">
        <v>500</v>
      </c>
      <c r="J3297" s="41">
        <v>0</v>
      </c>
      <c r="K3297" s="42">
        <v>500</v>
      </c>
      <c r="L3297" s="22">
        <v>0</v>
      </c>
      <c r="M3297" s="22">
        <v>500</v>
      </c>
      <c r="N3297" s="41">
        <v>0</v>
      </c>
      <c r="O3297" s="42">
        <v>500</v>
      </c>
      <c r="P3297" s="22">
        <v>0</v>
      </c>
      <c r="Q3297" s="22">
        <v>500</v>
      </c>
      <c r="R3297" s="41">
        <v>0</v>
      </c>
      <c r="S3297" s="42">
        <v>500</v>
      </c>
      <c r="T3297" s="22"/>
      <c r="U3297" s="22"/>
      <c r="V3297" s="41"/>
      <c r="W3297" s="42"/>
      <c r="X3297" s="22"/>
      <c r="Y3297" s="22"/>
      <c r="Z3297" s="41"/>
      <c r="AA3297" s="42"/>
      <c r="AB3297" s="22"/>
      <c r="AC3297" s="22"/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1651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>
        <v>0</v>
      </c>
      <c r="S3298" s="40">
        <v>0</v>
      </c>
      <c r="T3298" s="19"/>
      <c r="U3298" s="19"/>
      <c r="V3298" s="39"/>
      <c r="W3298" s="40"/>
      <c r="X3298" s="19"/>
      <c r="Y3298" s="19"/>
      <c r="Z3298" s="39"/>
      <c r="AA3298" s="40"/>
      <c r="AB3298" s="19"/>
      <c r="AC3298" s="19"/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1651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/>
      <c r="G3299" s="29"/>
      <c r="H3299" s="19"/>
      <c r="I3299" s="19"/>
      <c r="J3299" s="39"/>
      <c r="K3299" s="40"/>
      <c r="L3299" s="19"/>
      <c r="M3299" s="19"/>
      <c r="N3299" s="39"/>
      <c r="O3299" s="40"/>
      <c r="P3299" s="19"/>
      <c r="Q3299" s="19"/>
      <c r="R3299" s="39"/>
      <c r="S3299" s="40"/>
      <c r="T3299" s="19"/>
      <c r="U3299" s="19"/>
      <c r="V3299" s="39"/>
      <c r="W3299" s="40"/>
      <c r="X3299" s="19"/>
      <c r="Y3299" s="19"/>
      <c r="Z3299" s="39"/>
      <c r="AA3299" s="40"/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1651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3270.5400000000009</v>
      </c>
      <c r="F3300" s="28">
        <v>0</v>
      </c>
      <c r="G3300" s="29">
        <v>0</v>
      </c>
      <c r="H3300" s="22">
        <v>0</v>
      </c>
      <c r="I3300" s="22">
        <v>934.44</v>
      </c>
      <c r="J3300" s="41">
        <v>0</v>
      </c>
      <c r="K3300" s="42">
        <v>0</v>
      </c>
      <c r="L3300" s="22">
        <v>0</v>
      </c>
      <c r="M3300" s="22">
        <v>934.44</v>
      </c>
      <c r="N3300" s="41">
        <v>0</v>
      </c>
      <c r="O3300" s="42">
        <v>467.22</v>
      </c>
      <c r="P3300" s="19">
        <v>0</v>
      </c>
      <c r="Q3300" s="19">
        <v>467.22</v>
      </c>
      <c r="R3300" s="41">
        <v>0</v>
      </c>
      <c r="S3300" s="42">
        <v>467.22</v>
      </c>
      <c r="T3300" s="22"/>
      <c r="U3300" s="22"/>
      <c r="V3300" s="41"/>
      <c r="W3300" s="42"/>
      <c r="X3300" s="22"/>
      <c r="Y3300" s="22"/>
      <c r="Z3300" s="41"/>
      <c r="AA3300" s="42"/>
      <c r="AB3300" s="22"/>
      <c r="AC3300" s="22"/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1651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1651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0</v>
      </c>
      <c r="F3302" s="28">
        <v>0</v>
      </c>
      <c r="G3302" s="29">
        <v>0</v>
      </c>
      <c r="H3302" s="19">
        <v>0</v>
      </c>
      <c r="I3302" s="19">
        <v>0</v>
      </c>
      <c r="J3302" s="39">
        <v>0</v>
      </c>
      <c r="K3302" s="40">
        <v>0</v>
      </c>
      <c r="L3302" s="19">
        <v>0</v>
      </c>
      <c r="M3302" s="19">
        <v>0</v>
      </c>
      <c r="N3302" s="39">
        <v>0</v>
      </c>
      <c r="O3302" s="40">
        <v>0</v>
      </c>
      <c r="P3302" s="19">
        <v>0</v>
      </c>
      <c r="Q3302" s="19">
        <v>0</v>
      </c>
      <c r="R3302" s="39">
        <v>0</v>
      </c>
      <c r="S3302" s="40">
        <v>0</v>
      </c>
      <c r="T3302" s="19"/>
      <c r="U3302" s="19"/>
      <c r="V3302" s="39"/>
      <c r="W3302" s="40"/>
      <c r="X3302" s="19"/>
      <c r="Y3302" s="19"/>
      <c r="Z3302" s="39"/>
      <c r="AA3302" s="40"/>
      <c r="AB3302" s="19"/>
      <c r="AC3302" s="19"/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1651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/>
      <c r="G3303" s="29"/>
      <c r="H3303" s="22"/>
      <c r="I3303" s="22"/>
      <c r="J3303" s="41"/>
      <c r="K3303" s="42"/>
      <c r="L3303" s="22"/>
      <c r="M3303" s="22"/>
      <c r="N3303" s="41"/>
      <c r="O3303" s="42"/>
      <c r="P3303" s="19"/>
      <c r="Q3303" s="19"/>
      <c r="R3303" s="41"/>
      <c r="S3303" s="42"/>
      <c r="T3303" s="22"/>
      <c r="U3303" s="22"/>
      <c r="V3303" s="41"/>
      <c r="W3303" s="42"/>
      <c r="X3303" s="22"/>
      <c r="Y3303" s="22"/>
      <c r="Z3303" s="41"/>
      <c r="AA3303" s="42"/>
      <c r="AB3303" s="22"/>
      <c r="AC3303" s="22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1651</v>
      </c>
      <c r="B3304" s="37" t="s">
        <v>311</v>
      </c>
      <c r="C3304" s="38" t="s">
        <v>312</v>
      </c>
      <c r="D3304" s="24">
        <f t="shared" si="102"/>
        <v>29000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>
        <v>29000</v>
      </c>
      <c r="S3304" s="42">
        <v>0</v>
      </c>
      <c r="T3304" s="22"/>
      <c r="U3304" s="22"/>
      <c r="V3304" s="41"/>
      <c r="W3304" s="42"/>
      <c r="X3304" s="22"/>
      <c r="Y3304" s="22"/>
      <c r="Z3304" s="41"/>
      <c r="AA3304" s="42"/>
      <c r="AB3304" s="22"/>
      <c r="AC3304" s="22"/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1651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>
        <v>0</v>
      </c>
      <c r="G3305" s="29">
        <v>0</v>
      </c>
      <c r="H3305" s="19">
        <v>0</v>
      </c>
      <c r="I3305" s="19">
        <v>0</v>
      </c>
      <c r="J3305" s="39">
        <v>0</v>
      </c>
      <c r="K3305" s="40">
        <v>0</v>
      </c>
      <c r="L3305" s="19">
        <v>0</v>
      </c>
      <c r="M3305" s="19">
        <v>0</v>
      </c>
      <c r="N3305" s="39">
        <v>0</v>
      </c>
      <c r="O3305" s="40">
        <v>0</v>
      </c>
      <c r="P3305" s="22">
        <v>0</v>
      </c>
      <c r="Q3305" s="22">
        <v>0</v>
      </c>
      <c r="R3305" s="39">
        <v>0</v>
      </c>
      <c r="S3305" s="40">
        <v>0</v>
      </c>
      <c r="T3305" s="19"/>
      <c r="U3305" s="19"/>
      <c r="V3305" s="39"/>
      <c r="W3305" s="40"/>
      <c r="X3305" s="19"/>
      <c r="Y3305" s="19"/>
      <c r="Z3305" s="39"/>
      <c r="AA3305" s="40"/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1651</v>
      </c>
      <c r="B3306" s="37" t="s">
        <v>315</v>
      </c>
      <c r="C3306" s="38" t="s">
        <v>316</v>
      </c>
      <c r="D3306" s="24">
        <f t="shared" si="102"/>
        <v>0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>
        <v>0</v>
      </c>
      <c r="S3306" s="42">
        <v>0</v>
      </c>
      <c r="T3306" s="22"/>
      <c r="U3306" s="22"/>
      <c r="V3306" s="41"/>
      <c r="W3306" s="42"/>
      <c r="X3306" s="22"/>
      <c r="Y3306" s="22"/>
      <c r="Z3306" s="41"/>
      <c r="AA3306" s="42"/>
      <c r="AB3306" s="22"/>
      <c r="AC3306" s="22"/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1651</v>
      </c>
      <c r="B3307" s="37" t="s">
        <v>317</v>
      </c>
      <c r="C3307" s="38" t="s">
        <v>318</v>
      </c>
      <c r="D3307" s="24">
        <f t="shared" si="102"/>
        <v>497000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497000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>
        <v>0</v>
      </c>
      <c r="S3307" s="42">
        <v>0</v>
      </c>
      <c r="T3307" s="22"/>
      <c r="U3307" s="22"/>
      <c r="V3307" s="41"/>
      <c r="W3307" s="42"/>
      <c r="X3307" s="22"/>
      <c r="Y3307" s="22"/>
      <c r="Z3307" s="41"/>
      <c r="AA3307" s="42"/>
      <c r="AB3307" s="22"/>
      <c r="AC3307" s="22"/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1651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1651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1651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1651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>
        <v>0</v>
      </c>
      <c r="S3311" s="40">
        <v>0</v>
      </c>
      <c r="T3311" s="19"/>
      <c r="U3311" s="19"/>
      <c r="V3311" s="39"/>
      <c r="W3311" s="40"/>
      <c r="X3311" s="19"/>
      <c r="Y3311" s="19"/>
      <c r="Z3311" s="39"/>
      <c r="AA3311" s="40"/>
      <c r="AB3311" s="19"/>
      <c r="AC3311" s="19"/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1651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0</v>
      </c>
      <c r="F3312" s="28"/>
      <c r="G3312" s="29"/>
      <c r="H3312" s="22"/>
      <c r="I3312" s="22"/>
      <c r="J3312" s="41"/>
      <c r="K3312" s="42"/>
      <c r="L3312" s="22"/>
      <c r="M3312" s="22"/>
      <c r="N3312" s="41"/>
      <c r="O3312" s="42"/>
      <c r="P3312" s="19"/>
      <c r="Q3312" s="19"/>
      <c r="R3312" s="41"/>
      <c r="S3312" s="42"/>
      <c r="T3312" s="22"/>
      <c r="U3312" s="22"/>
      <c r="V3312" s="41"/>
      <c r="W3312" s="42"/>
      <c r="X3312" s="22"/>
      <c r="Y3312" s="22"/>
      <c r="Z3312" s="41"/>
      <c r="AA3312" s="42"/>
      <c r="AB3312" s="22"/>
      <c r="AC3312" s="22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1651</v>
      </c>
      <c r="B3313" s="37" t="s">
        <v>329</v>
      </c>
      <c r="C3313" s="38" t="s">
        <v>330</v>
      </c>
      <c r="D3313" s="24">
        <f t="shared" si="102"/>
        <v>0</v>
      </c>
      <c r="E3313" s="32">
        <f t="shared" si="103"/>
        <v>43815.310000000005</v>
      </c>
      <c r="F3313" s="28">
        <v>0</v>
      </c>
      <c r="G3313" s="29">
        <v>6259.33</v>
      </c>
      <c r="H3313" s="22">
        <v>0</v>
      </c>
      <c r="I3313" s="22">
        <v>6259.33</v>
      </c>
      <c r="J3313" s="41">
        <v>0</v>
      </c>
      <c r="K3313" s="42">
        <v>6259.33</v>
      </c>
      <c r="L3313" s="22">
        <v>0</v>
      </c>
      <c r="M3313" s="22">
        <v>6259.33</v>
      </c>
      <c r="N3313" s="41">
        <v>0</v>
      </c>
      <c r="O3313" s="42">
        <v>6259.33</v>
      </c>
      <c r="P3313" s="22">
        <v>0</v>
      </c>
      <c r="Q3313" s="22">
        <v>6259.33</v>
      </c>
      <c r="R3313" s="41">
        <v>0</v>
      </c>
      <c r="S3313" s="42">
        <v>6259.33</v>
      </c>
      <c r="T3313" s="22"/>
      <c r="U3313" s="22"/>
      <c r="V3313" s="41"/>
      <c r="W3313" s="42"/>
      <c r="X3313" s="22"/>
      <c r="Y3313" s="22"/>
      <c r="Z3313" s="41"/>
      <c r="AA3313" s="42"/>
      <c r="AB3313" s="22"/>
      <c r="AC3313" s="22"/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1651</v>
      </c>
      <c r="B3314" s="37" t="s">
        <v>331</v>
      </c>
      <c r="C3314" s="38" t="s">
        <v>332</v>
      </c>
      <c r="D3314" s="24">
        <f t="shared" si="102"/>
        <v>0</v>
      </c>
      <c r="E3314" s="32">
        <f t="shared" si="103"/>
        <v>15351.49</v>
      </c>
      <c r="F3314" s="28">
        <v>0</v>
      </c>
      <c r="G3314" s="29">
        <v>2193.0700000000002</v>
      </c>
      <c r="H3314" s="19">
        <v>0</v>
      </c>
      <c r="I3314" s="19">
        <v>2193.0700000000002</v>
      </c>
      <c r="J3314" s="39">
        <v>0</v>
      </c>
      <c r="K3314" s="40">
        <v>2193.0700000000002</v>
      </c>
      <c r="L3314" s="19">
        <v>0</v>
      </c>
      <c r="M3314" s="19">
        <v>2193.0700000000002</v>
      </c>
      <c r="N3314" s="39">
        <v>0</v>
      </c>
      <c r="O3314" s="40">
        <v>2193.0700000000002</v>
      </c>
      <c r="P3314" s="22">
        <v>0</v>
      </c>
      <c r="Q3314" s="22">
        <v>2193.0700000000002</v>
      </c>
      <c r="R3314" s="39">
        <v>0</v>
      </c>
      <c r="S3314" s="40">
        <v>2193.0700000000002</v>
      </c>
      <c r="T3314" s="19"/>
      <c r="U3314" s="19"/>
      <c r="V3314" s="39"/>
      <c r="W3314" s="40"/>
      <c r="X3314" s="19"/>
      <c r="Y3314" s="19"/>
      <c r="Z3314" s="39"/>
      <c r="AA3314" s="40"/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1651</v>
      </c>
      <c r="B3315" s="37" t="s">
        <v>333</v>
      </c>
      <c r="C3315" s="38" t="s">
        <v>334</v>
      </c>
      <c r="D3315" s="24">
        <f t="shared" si="102"/>
        <v>0</v>
      </c>
      <c r="E3315" s="32">
        <f t="shared" si="103"/>
        <v>84168.56</v>
      </c>
      <c r="F3315" s="28">
        <v>0</v>
      </c>
      <c r="G3315" s="29">
        <v>12024.08</v>
      </c>
      <c r="H3315" s="22">
        <v>0</v>
      </c>
      <c r="I3315" s="22">
        <v>12024.08</v>
      </c>
      <c r="J3315" s="41">
        <v>0</v>
      </c>
      <c r="K3315" s="42">
        <v>12024.08</v>
      </c>
      <c r="L3315" s="22">
        <v>0</v>
      </c>
      <c r="M3315" s="22">
        <v>12024.08</v>
      </c>
      <c r="N3315" s="41">
        <v>0</v>
      </c>
      <c r="O3315" s="42">
        <v>12024.08</v>
      </c>
      <c r="P3315" s="19">
        <v>0</v>
      </c>
      <c r="Q3315" s="19">
        <v>12024.08</v>
      </c>
      <c r="R3315" s="41">
        <v>0</v>
      </c>
      <c r="S3315" s="42">
        <v>12024.08</v>
      </c>
      <c r="T3315" s="22"/>
      <c r="U3315" s="22"/>
      <c r="V3315" s="41"/>
      <c r="W3315" s="42"/>
      <c r="X3315" s="22"/>
      <c r="Y3315" s="22"/>
      <c r="Z3315" s="41"/>
      <c r="AA3315" s="42"/>
      <c r="AB3315" s="22"/>
      <c r="AC3315" s="22"/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1651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23949.97</v>
      </c>
      <c r="F3316" s="28">
        <v>0</v>
      </c>
      <c r="G3316" s="29">
        <v>2238.08</v>
      </c>
      <c r="H3316" s="22">
        <v>0</v>
      </c>
      <c r="I3316" s="22">
        <v>2238.08</v>
      </c>
      <c r="J3316" s="41">
        <v>0</v>
      </c>
      <c r="K3316" s="42">
        <v>2238.08</v>
      </c>
      <c r="L3316" s="22">
        <v>0</v>
      </c>
      <c r="M3316" s="22">
        <v>2238.08</v>
      </c>
      <c r="N3316" s="41">
        <v>0</v>
      </c>
      <c r="O3316" s="42">
        <v>2238.08</v>
      </c>
      <c r="P3316" s="22">
        <v>0</v>
      </c>
      <c r="Q3316" s="22">
        <v>2238.08</v>
      </c>
      <c r="R3316" s="41">
        <v>0</v>
      </c>
      <c r="S3316" s="42">
        <v>10521.49</v>
      </c>
      <c r="T3316" s="22"/>
      <c r="U3316" s="22"/>
      <c r="V3316" s="41"/>
      <c r="W3316" s="42"/>
      <c r="X3316" s="22"/>
      <c r="Y3316" s="22"/>
      <c r="Z3316" s="41"/>
      <c r="AA3316" s="42"/>
      <c r="AB3316" s="22"/>
      <c r="AC3316" s="22"/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1651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1651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1651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1651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7777.7000000000007</v>
      </c>
      <c r="F3320" s="28">
        <v>0</v>
      </c>
      <c r="G3320" s="29">
        <v>1111.0999999999999</v>
      </c>
      <c r="H3320" s="19">
        <v>0</v>
      </c>
      <c r="I3320" s="19">
        <v>1111.0999999999999</v>
      </c>
      <c r="J3320" s="39">
        <v>0</v>
      </c>
      <c r="K3320" s="40">
        <v>1111.0999999999999</v>
      </c>
      <c r="L3320" s="19">
        <v>0</v>
      </c>
      <c r="M3320" s="19">
        <v>1111.0999999999999</v>
      </c>
      <c r="N3320" s="39">
        <v>0</v>
      </c>
      <c r="O3320" s="40">
        <v>1111.0999999999999</v>
      </c>
      <c r="P3320" s="19">
        <v>0</v>
      </c>
      <c r="Q3320" s="19">
        <v>1111.0999999999999</v>
      </c>
      <c r="R3320" s="39">
        <v>0</v>
      </c>
      <c r="S3320" s="40">
        <v>1111.0999999999999</v>
      </c>
      <c r="T3320" s="19"/>
      <c r="U3320" s="19"/>
      <c r="V3320" s="39"/>
      <c r="W3320" s="40"/>
      <c r="X3320" s="19"/>
      <c r="Y3320" s="19"/>
      <c r="Z3320" s="39"/>
      <c r="AA3320" s="40"/>
      <c r="AB3320" s="19"/>
      <c r="AC3320" s="19"/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1651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1651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1651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36000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>
        <v>0</v>
      </c>
      <c r="S3323" s="40">
        <v>36000</v>
      </c>
      <c r="T3323" s="19"/>
      <c r="U3323" s="19"/>
      <c r="V3323" s="39"/>
      <c r="W3323" s="40"/>
      <c r="X3323" s="19"/>
      <c r="Y3323" s="19"/>
      <c r="Z3323" s="39"/>
      <c r="AA3323" s="40"/>
      <c r="AB3323" s="19"/>
      <c r="AC3323" s="19"/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1651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1651</v>
      </c>
      <c r="B3325" s="37" t="s">
        <v>353</v>
      </c>
      <c r="C3325" s="38" t="s">
        <v>354</v>
      </c>
      <c r="D3325" s="24">
        <f t="shared" si="102"/>
        <v>35998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>
        <v>35998</v>
      </c>
      <c r="S3325" s="40">
        <v>0</v>
      </c>
      <c r="T3325" s="19"/>
      <c r="U3325" s="19"/>
      <c r="V3325" s="39"/>
      <c r="W3325" s="40"/>
      <c r="X3325" s="19"/>
      <c r="Y3325" s="19"/>
      <c r="Z3325" s="39"/>
      <c r="AA3325" s="40"/>
      <c r="AB3325" s="19"/>
      <c r="AC3325" s="19"/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1651</v>
      </c>
      <c r="B3326" s="37" t="s">
        <v>355</v>
      </c>
      <c r="C3326" s="38" t="s">
        <v>356</v>
      </c>
      <c r="D3326" s="24">
        <f t="shared" si="102"/>
        <v>0</v>
      </c>
      <c r="E3326" s="32">
        <f t="shared" si="103"/>
        <v>2442000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>
        <v>0</v>
      </c>
      <c r="S3326" s="40">
        <v>2442000</v>
      </c>
      <c r="T3326" s="19"/>
      <c r="U3326" s="19"/>
      <c r="V3326" s="39"/>
      <c r="W3326" s="40"/>
      <c r="X3326" s="19"/>
      <c r="Y3326" s="19"/>
      <c r="Z3326" s="39"/>
      <c r="AA3326" s="40"/>
      <c r="AB3326" s="19"/>
      <c r="AC3326" s="19"/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1651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1651</v>
      </c>
      <c r="B3328" s="37" t="s">
        <v>359</v>
      </c>
      <c r="C3328" s="38" t="s">
        <v>360</v>
      </c>
      <c r="D3328" s="24">
        <f t="shared" si="102"/>
        <v>2441996</v>
      </c>
      <c r="E3328" s="32">
        <f t="shared" si="103"/>
        <v>0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>
        <v>2441996</v>
      </c>
      <c r="S3328" s="40">
        <v>0</v>
      </c>
      <c r="T3328" s="19"/>
      <c r="U3328" s="19"/>
      <c r="V3328" s="39"/>
      <c r="W3328" s="40"/>
      <c r="X3328" s="19"/>
      <c r="Y3328" s="19"/>
      <c r="Z3328" s="39"/>
      <c r="AA3328" s="40"/>
      <c r="AB3328" s="19"/>
      <c r="AC3328" s="19"/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1651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>
        <v>0</v>
      </c>
      <c r="S3329" s="40">
        <v>0</v>
      </c>
      <c r="T3329" s="19"/>
      <c r="U3329" s="19"/>
      <c r="V3329" s="39"/>
      <c r="W3329" s="40"/>
      <c r="X3329" s="19"/>
      <c r="Y3329" s="19"/>
      <c r="Z3329" s="39"/>
      <c r="AA3329" s="40"/>
      <c r="AB3329" s="19"/>
      <c r="AC3329" s="19"/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1651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1651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55027.77</v>
      </c>
      <c r="F3331" s="28">
        <v>0</v>
      </c>
      <c r="G3331" s="29">
        <v>7861.11</v>
      </c>
      <c r="H3331" s="19">
        <v>0</v>
      </c>
      <c r="I3331" s="19">
        <v>7861.11</v>
      </c>
      <c r="J3331" s="39">
        <v>0</v>
      </c>
      <c r="K3331" s="40">
        <v>7861.11</v>
      </c>
      <c r="L3331" s="19">
        <v>0</v>
      </c>
      <c r="M3331" s="19">
        <v>7861.11</v>
      </c>
      <c r="N3331" s="39">
        <v>0</v>
      </c>
      <c r="O3331" s="40">
        <v>7861.11</v>
      </c>
      <c r="P3331" s="22">
        <v>0</v>
      </c>
      <c r="Q3331" s="22">
        <v>7861.11</v>
      </c>
      <c r="R3331" s="39">
        <v>0</v>
      </c>
      <c r="S3331" s="40">
        <v>7861.11</v>
      </c>
      <c r="T3331" s="19"/>
      <c r="U3331" s="19"/>
      <c r="V3331" s="39"/>
      <c r="W3331" s="40"/>
      <c r="X3331" s="19"/>
      <c r="Y3331" s="19"/>
      <c r="Z3331" s="39"/>
      <c r="AA3331" s="40"/>
      <c r="AB3331" s="19"/>
      <c r="AC3331" s="19"/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1651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112290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>
        <v>0</v>
      </c>
      <c r="S3332" s="42">
        <v>112290</v>
      </c>
      <c r="T3332" s="22"/>
      <c r="U3332" s="22"/>
      <c r="V3332" s="41"/>
      <c r="W3332" s="42"/>
      <c r="X3332" s="22"/>
      <c r="Y3332" s="22"/>
      <c r="Z3332" s="41"/>
      <c r="AA3332" s="42"/>
      <c r="AB3332" s="22"/>
      <c r="AC3332" s="22"/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1651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1651</v>
      </c>
      <c r="B3334" s="37" t="s">
        <v>371</v>
      </c>
      <c r="C3334" s="38" t="s">
        <v>372</v>
      </c>
      <c r="D3334" s="24">
        <f t="shared" si="104"/>
        <v>112286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>
        <v>112286</v>
      </c>
      <c r="S3334" s="42">
        <v>0</v>
      </c>
      <c r="T3334" s="22"/>
      <c r="U3334" s="22"/>
      <c r="V3334" s="41"/>
      <c r="W3334" s="42"/>
      <c r="X3334" s="22"/>
      <c r="Y3334" s="22"/>
      <c r="Z3334" s="41"/>
      <c r="AA3334" s="42"/>
      <c r="AB3334" s="22"/>
      <c r="AC3334" s="22"/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1651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>
        <v>0</v>
      </c>
      <c r="G3335" s="29">
        <v>0</v>
      </c>
      <c r="H3335" s="19">
        <v>0</v>
      </c>
      <c r="I3335" s="19">
        <v>0</v>
      </c>
      <c r="J3335" s="39">
        <v>0</v>
      </c>
      <c r="K3335" s="40">
        <v>0</v>
      </c>
      <c r="L3335" s="19">
        <v>0</v>
      </c>
      <c r="M3335" s="19">
        <v>0</v>
      </c>
      <c r="N3335" s="39">
        <v>0</v>
      </c>
      <c r="O3335" s="40">
        <v>0</v>
      </c>
      <c r="P3335" s="22">
        <v>0</v>
      </c>
      <c r="Q3335" s="22">
        <v>0</v>
      </c>
      <c r="R3335" s="39">
        <v>0</v>
      </c>
      <c r="S3335" s="40">
        <v>0</v>
      </c>
      <c r="T3335" s="19"/>
      <c r="U3335" s="19"/>
      <c r="V3335" s="39"/>
      <c r="W3335" s="40"/>
      <c r="X3335" s="19"/>
      <c r="Y3335" s="19"/>
      <c r="Z3335" s="39"/>
      <c r="AA3335" s="40"/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1651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1651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>
        <v>0</v>
      </c>
      <c r="G3337" s="29">
        <v>0</v>
      </c>
      <c r="H3337" s="19">
        <v>0</v>
      </c>
      <c r="I3337" s="19">
        <v>0</v>
      </c>
      <c r="J3337" s="39">
        <v>0</v>
      </c>
      <c r="K3337" s="40">
        <v>0</v>
      </c>
      <c r="L3337" s="19">
        <v>0</v>
      </c>
      <c r="M3337" s="19">
        <v>0</v>
      </c>
      <c r="N3337" s="39">
        <v>0</v>
      </c>
      <c r="O3337" s="40">
        <v>0</v>
      </c>
      <c r="P3337" s="22">
        <v>0</v>
      </c>
      <c r="Q3337" s="22">
        <v>0</v>
      </c>
      <c r="R3337" s="39">
        <v>0</v>
      </c>
      <c r="S3337" s="40">
        <v>0</v>
      </c>
      <c r="T3337" s="19"/>
      <c r="U3337" s="19"/>
      <c r="V3337" s="39"/>
      <c r="W3337" s="40"/>
      <c r="X3337" s="19"/>
      <c r="Y3337" s="19"/>
      <c r="Z3337" s="39"/>
      <c r="AA3337" s="40"/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1651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1651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1651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1651</v>
      </c>
      <c r="B3341" s="37" t="s">
        <v>385</v>
      </c>
      <c r="C3341" s="38" t="s">
        <v>386</v>
      </c>
      <c r="D3341" s="24">
        <f t="shared" si="104"/>
        <v>0</v>
      </c>
      <c r="E3341" s="32">
        <f t="shared" si="105"/>
        <v>605600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49900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>
        <v>0</v>
      </c>
      <c r="S3341" s="40">
        <v>555700</v>
      </c>
      <c r="T3341" s="19"/>
      <c r="U3341" s="19"/>
      <c r="V3341" s="39"/>
      <c r="W3341" s="40"/>
      <c r="X3341" s="19"/>
      <c r="Y3341" s="19"/>
      <c r="Z3341" s="39"/>
      <c r="AA3341" s="40"/>
      <c r="AB3341" s="19"/>
      <c r="AC3341" s="19"/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1651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1651</v>
      </c>
      <c r="B3343" s="37" t="s">
        <v>389</v>
      </c>
      <c r="C3343" s="38" t="s">
        <v>390</v>
      </c>
      <c r="D3343" s="24">
        <f t="shared" si="104"/>
        <v>556288.06000000006</v>
      </c>
      <c r="E3343" s="32">
        <f t="shared" si="105"/>
        <v>77219.06</v>
      </c>
      <c r="F3343" s="28">
        <v>0</v>
      </c>
      <c r="G3343" s="29">
        <v>10946.43</v>
      </c>
      <c r="H3343" s="19">
        <v>0</v>
      </c>
      <c r="I3343" s="19">
        <v>11540.48</v>
      </c>
      <c r="J3343" s="39">
        <v>594.05999999999995</v>
      </c>
      <c r="K3343" s="40">
        <v>10946.43</v>
      </c>
      <c r="L3343" s="19">
        <v>0</v>
      </c>
      <c r="M3343" s="19">
        <v>10946.43</v>
      </c>
      <c r="N3343" s="39">
        <v>0</v>
      </c>
      <c r="O3343" s="40">
        <v>10946.43</v>
      </c>
      <c r="P3343" s="22">
        <v>0</v>
      </c>
      <c r="Q3343" s="22">
        <v>10946.43</v>
      </c>
      <c r="R3343" s="39">
        <v>555694</v>
      </c>
      <c r="S3343" s="40">
        <v>10946.43</v>
      </c>
      <c r="T3343" s="19"/>
      <c r="U3343" s="19"/>
      <c r="V3343" s="39"/>
      <c r="W3343" s="40"/>
      <c r="X3343" s="19"/>
      <c r="Y3343" s="19"/>
      <c r="Z3343" s="39"/>
      <c r="AA3343" s="40"/>
      <c r="AB3343" s="19"/>
      <c r="AC3343" s="19"/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1651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65600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>
        <v>0</v>
      </c>
      <c r="S3344" s="40">
        <v>65600</v>
      </c>
      <c r="T3344" s="19"/>
      <c r="U3344" s="19"/>
      <c r="V3344" s="39"/>
      <c r="W3344" s="40"/>
      <c r="X3344" s="19"/>
      <c r="Y3344" s="19"/>
      <c r="Z3344" s="39"/>
      <c r="AA3344" s="40"/>
      <c r="AB3344" s="19"/>
      <c r="AC3344" s="19"/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1651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1651</v>
      </c>
      <c r="B3346" s="37" t="s">
        <v>395</v>
      </c>
      <c r="C3346" s="38" t="s">
        <v>396</v>
      </c>
      <c r="D3346" s="24">
        <f t="shared" si="104"/>
        <v>65592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>
        <v>65592</v>
      </c>
      <c r="S3346" s="40">
        <v>0</v>
      </c>
      <c r="T3346" s="19"/>
      <c r="U3346" s="19"/>
      <c r="V3346" s="39"/>
      <c r="W3346" s="40"/>
      <c r="X3346" s="19"/>
      <c r="Y3346" s="19"/>
      <c r="Z3346" s="39"/>
      <c r="AA3346" s="40"/>
      <c r="AB3346" s="19"/>
      <c r="AC3346" s="19"/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1651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1651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1651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1651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>
        <v>0</v>
      </c>
      <c r="S3350" s="40">
        <v>0</v>
      </c>
      <c r="T3350" s="19"/>
      <c r="U3350" s="19"/>
      <c r="V3350" s="39"/>
      <c r="W3350" s="40"/>
      <c r="X3350" s="19"/>
      <c r="Y3350" s="19"/>
      <c r="Z3350" s="39"/>
      <c r="AA3350" s="40"/>
      <c r="AB3350" s="19"/>
      <c r="AC3350" s="19"/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1651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1651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0</v>
      </c>
      <c r="F3352" s="28">
        <v>0</v>
      </c>
      <c r="G3352" s="29">
        <v>0</v>
      </c>
      <c r="H3352" s="19">
        <v>0</v>
      </c>
      <c r="I3352" s="19">
        <v>0</v>
      </c>
      <c r="J3352" s="39">
        <v>0</v>
      </c>
      <c r="K3352" s="40">
        <v>0</v>
      </c>
      <c r="L3352" s="19">
        <v>0</v>
      </c>
      <c r="M3352" s="19">
        <v>0</v>
      </c>
      <c r="N3352" s="39">
        <v>0</v>
      </c>
      <c r="O3352" s="40">
        <v>0</v>
      </c>
      <c r="P3352" s="22">
        <v>0</v>
      </c>
      <c r="Q3352" s="22">
        <v>0</v>
      </c>
      <c r="R3352" s="39">
        <v>0</v>
      </c>
      <c r="S3352" s="40">
        <v>0</v>
      </c>
      <c r="T3352" s="19"/>
      <c r="U3352" s="19"/>
      <c r="V3352" s="39"/>
      <c r="W3352" s="40"/>
      <c r="X3352" s="19"/>
      <c r="Y3352" s="19"/>
      <c r="Z3352" s="39"/>
      <c r="AA3352" s="40"/>
      <c r="AB3352" s="19"/>
      <c r="AC3352" s="19"/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1651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1651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1651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1651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1651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1651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1651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1651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1651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1651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1651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1651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1651</v>
      </c>
      <c r="B3365" s="37" t="s">
        <v>433</v>
      </c>
      <c r="C3365" s="38" t="s">
        <v>434</v>
      </c>
      <c r="D3365" s="24">
        <f t="shared" si="104"/>
        <v>37990</v>
      </c>
      <c r="E3365" s="32">
        <f t="shared" si="105"/>
        <v>621126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22290</v>
      </c>
      <c r="O3365" s="40">
        <v>0</v>
      </c>
      <c r="P3365" s="19">
        <v>0</v>
      </c>
      <c r="Q3365" s="19">
        <v>0</v>
      </c>
      <c r="R3365" s="39">
        <v>15700</v>
      </c>
      <c r="S3365" s="40">
        <v>621126</v>
      </c>
      <c r="T3365" s="19"/>
      <c r="U3365" s="19"/>
      <c r="V3365" s="39"/>
      <c r="W3365" s="40"/>
      <c r="X3365" s="19"/>
      <c r="Y3365" s="19"/>
      <c r="Z3365" s="39"/>
      <c r="AA3365" s="40"/>
      <c r="AB3365" s="19"/>
      <c r="AC3365" s="19"/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1651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>
        <v>0</v>
      </c>
      <c r="S3366" s="40">
        <v>0</v>
      </c>
      <c r="T3366" s="19"/>
      <c r="U3366" s="19"/>
      <c r="V3366" s="39"/>
      <c r="W3366" s="40"/>
      <c r="X3366" s="19"/>
      <c r="Y3366" s="19"/>
      <c r="Z3366" s="39"/>
      <c r="AA3366" s="40"/>
      <c r="AB3366" s="19"/>
      <c r="AC3366" s="19"/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1651</v>
      </c>
      <c r="B3367" s="37" t="s">
        <v>437</v>
      </c>
      <c r="C3367" s="38" t="s">
        <v>438</v>
      </c>
      <c r="D3367" s="24">
        <f t="shared" si="104"/>
        <v>34200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34200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>
        <v>0</v>
      </c>
      <c r="S3367" s="40">
        <v>0</v>
      </c>
      <c r="T3367" s="19"/>
      <c r="U3367" s="19"/>
      <c r="V3367" s="39"/>
      <c r="W3367" s="40"/>
      <c r="X3367" s="19"/>
      <c r="Y3367" s="19"/>
      <c r="Z3367" s="39"/>
      <c r="AA3367" s="40"/>
      <c r="AB3367" s="19"/>
      <c r="AC3367" s="19"/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1651</v>
      </c>
      <c r="B3368" s="37" t="s">
        <v>439</v>
      </c>
      <c r="C3368" s="38" t="s">
        <v>440</v>
      </c>
      <c r="D3368" s="24">
        <f t="shared" si="104"/>
        <v>28900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28900</v>
      </c>
      <c r="Q3368" s="19">
        <v>0</v>
      </c>
      <c r="R3368" s="39">
        <v>0</v>
      </c>
      <c r="S3368" s="40">
        <v>0</v>
      </c>
      <c r="T3368" s="19"/>
      <c r="U3368" s="19"/>
      <c r="V3368" s="39"/>
      <c r="W3368" s="40"/>
      <c r="X3368" s="19"/>
      <c r="Y3368" s="19"/>
      <c r="Z3368" s="39"/>
      <c r="AA3368" s="40"/>
      <c r="AB3368" s="19"/>
      <c r="AC3368" s="19"/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1651</v>
      </c>
      <c r="B3369" s="37" t="s">
        <v>441</v>
      </c>
      <c r="C3369" s="38" t="s">
        <v>442</v>
      </c>
      <c r="D3369" s="24">
        <f t="shared" si="104"/>
        <v>35500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19500</v>
      </c>
      <c r="K3369" s="42">
        <v>0</v>
      </c>
      <c r="L3369" s="22">
        <v>16000</v>
      </c>
      <c r="M3369" s="22">
        <v>0</v>
      </c>
      <c r="N3369" s="41">
        <v>0</v>
      </c>
      <c r="O3369" s="42">
        <v>0</v>
      </c>
      <c r="P3369" s="19">
        <v>0</v>
      </c>
      <c r="Q3369" s="19">
        <v>0</v>
      </c>
      <c r="R3369" s="41">
        <v>0</v>
      </c>
      <c r="S3369" s="42">
        <v>0</v>
      </c>
      <c r="T3369" s="22"/>
      <c r="U3369" s="22"/>
      <c r="V3369" s="41"/>
      <c r="W3369" s="42"/>
      <c r="X3369" s="22"/>
      <c r="Y3369" s="22"/>
      <c r="Z3369" s="41"/>
      <c r="AA3369" s="42"/>
      <c r="AB3369" s="22"/>
      <c r="AC3369" s="22"/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1651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1651</v>
      </c>
      <c r="B3371" s="37" t="s">
        <v>445</v>
      </c>
      <c r="C3371" s="38" t="s">
        <v>446</v>
      </c>
      <c r="D3371" s="24">
        <f t="shared" si="104"/>
        <v>199900</v>
      </c>
      <c r="E3371" s="32">
        <f t="shared" si="105"/>
        <v>175000</v>
      </c>
      <c r="F3371" s="28">
        <v>0</v>
      </c>
      <c r="G3371" s="29">
        <v>0</v>
      </c>
      <c r="H3371" s="19">
        <v>0</v>
      </c>
      <c r="I3371" s="19">
        <v>0</v>
      </c>
      <c r="J3371" s="39">
        <v>49900</v>
      </c>
      <c r="K3371" s="40">
        <v>0</v>
      </c>
      <c r="L3371" s="19">
        <v>0</v>
      </c>
      <c r="M3371" s="19">
        <v>0</v>
      </c>
      <c r="N3371" s="39">
        <v>0</v>
      </c>
      <c r="O3371" s="40">
        <v>0</v>
      </c>
      <c r="P3371" s="22">
        <v>0</v>
      </c>
      <c r="Q3371" s="22">
        <v>0</v>
      </c>
      <c r="R3371" s="39">
        <v>150000</v>
      </c>
      <c r="S3371" s="40">
        <v>175000</v>
      </c>
      <c r="T3371" s="19"/>
      <c r="U3371" s="19"/>
      <c r="V3371" s="39"/>
      <c r="W3371" s="40"/>
      <c r="X3371" s="19"/>
      <c r="Y3371" s="19"/>
      <c r="Z3371" s="39"/>
      <c r="AA3371" s="40"/>
      <c r="AB3371" s="19"/>
      <c r="AC3371" s="19"/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1651</v>
      </c>
      <c r="B3372" s="37" t="s">
        <v>447</v>
      </c>
      <c r="C3372" s="38" t="s">
        <v>448</v>
      </c>
      <c r="D3372" s="24">
        <f t="shared" si="104"/>
        <v>13913</v>
      </c>
      <c r="E3372" s="32">
        <f t="shared" si="105"/>
        <v>85200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13913</v>
      </c>
      <c r="M3372" s="19">
        <v>0</v>
      </c>
      <c r="N3372" s="39">
        <v>0</v>
      </c>
      <c r="O3372" s="40">
        <v>0</v>
      </c>
      <c r="P3372" s="19">
        <v>0</v>
      </c>
      <c r="Q3372" s="19">
        <v>0</v>
      </c>
      <c r="R3372" s="39">
        <v>0</v>
      </c>
      <c r="S3372" s="40">
        <v>85200</v>
      </c>
      <c r="T3372" s="19"/>
      <c r="U3372" s="19"/>
      <c r="V3372" s="39"/>
      <c r="W3372" s="40"/>
      <c r="X3372" s="19"/>
      <c r="Y3372" s="19"/>
      <c r="Z3372" s="39"/>
      <c r="AA3372" s="40"/>
      <c r="AB3372" s="19"/>
      <c r="AC3372" s="19"/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1651</v>
      </c>
      <c r="B3373" s="37" t="s">
        <v>449</v>
      </c>
      <c r="C3373" s="38" t="s">
        <v>450</v>
      </c>
      <c r="D3373" s="24">
        <f t="shared" si="104"/>
        <v>0</v>
      </c>
      <c r="E3373" s="32">
        <f t="shared" si="105"/>
        <v>7000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>
        <v>0</v>
      </c>
      <c r="S3373" s="40">
        <v>7000</v>
      </c>
      <c r="T3373" s="19"/>
      <c r="U3373" s="19"/>
      <c r="V3373" s="39"/>
      <c r="W3373" s="40"/>
      <c r="X3373" s="19"/>
      <c r="Y3373" s="19"/>
      <c r="Z3373" s="39"/>
      <c r="AA3373" s="40"/>
      <c r="AB3373" s="19"/>
      <c r="AC3373" s="19"/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1651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>
        <v>0</v>
      </c>
      <c r="S3374" s="40">
        <v>0</v>
      </c>
      <c r="T3374" s="19"/>
      <c r="U3374" s="19"/>
      <c r="V3374" s="39"/>
      <c r="W3374" s="40"/>
      <c r="X3374" s="19"/>
      <c r="Y3374" s="19"/>
      <c r="Z3374" s="39"/>
      <c r="AA3374" s="40"/>
      <c r="AB3374" s="19"/>
      <c r="AC3374" s="19"/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1651</v>
      </c>
      <c r="B3375" s="37" t="s">
        <v>453</v>
      </c>
      <c r="C3375" s="38" t="s">
        <v>454</v>
      </c>
      <c r="D3375" s="24">
        <f t="shared" si="104"/>
        <v>617243.69999999995</v>
      </c>
      <c r="E3375" s="32">
        <f t="shared" si="105"/>
        <v>337341.05</v>
      </c>
      <c r="F3375" s="28">
        <v>0</v>
      </c>
      <c r="G3375" s="29">
        <v>51330.07</v>
      </c>
      <c r="H3375" s="19">
        <v>0</v>
      </c>
      <c r="I3375" s="19">
        <v>51330.07</v>
      </c>
      <c r="J3375" s="39">
        <v>0</v>
      </c>
      <c r="K3375" s="40">
        <v>51330.07</v>
      </c>
      <c r="L3375" s="19">
        <v>7</v>
      </c>
      <c r="M3375" s="19">
        <v>48210.76</v>
      </c>
      <c r="N3375" s="39">
        <v>0</v>
      </c>
      <c r="O3375" s="40">
        <v>47976.9</v>
      </c>
      <c r="P3375" s="19">
        <v>0</v>
      </c>
      <c r="Q3375" s="19">
        <v>46747.74</v>
      </c>
      <c r="R3375" s="39">
        <v>617236.69999999995</v>
      </c>
      <c r="S3375" s="40">
        <v>40415.440000000002</v>
      </c>
      <c r="T3375" s="19"/>
      <c r="U3375" s="19"/>
      <c r="V3375" s="39"/>
      <c r="W3375" s="40"/>
      <c r="X3375" s="19"/>
      <c r="Y3375" s="19"/>
      <c r="Z3375" s="39"/>
      <c r="AA3375" s="40"/>
      <c r="AB3375" s="19"/>
      <c r="AC3375" s="19"/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1651</v>
      </c>
      <c r="B3376" s="37" t="s">
        <v>455</v>
      </c>
      <c r="C3376" s="38" t="s">
        <v>456</v>
      </c>
      <c r="D3376" s="24">
        <f t="shared" si="104"/>
        <v>0</v>
      </c>
      <c r="E3376" s="32">
        <f t="shared" si="105"/>
        <v>481600</v>
      </c>
      <c r="F3376" s="28">
        <v>0</v>
      </c>
      <c r="G3376" s="29">
        <v>68800</v>
      </c>
      <c r="H3376" s="19">
        <v>0</v>
      </c>
      <c r="I3376" s="19">
        <v>68800</v>
      </c>
      <c r="J3376" s="39">
        <v>0</v>
      </c>
      <c r="K3376" s="40">
        <v>68800</v>
      </c>
      <c r="L3376" s="19">
        <v>0</v>
      </c>
      <c r="M3376" s="19">
        <v>68800</v>
      </c>
      <c r="N3376" s="39">
        <v>0</v>
      </c>
      <c r="O3376" s="40">
        <v>68800</v>
      </c>
      <c r="P3376" s="19">
        <v>0</v>
      </c>
      <c r="Q3376" s="19">
        <v>68800</v>
      </c>
      <c r="R3376" s="39">
        <v>0</v>
      </c>
      <c r="S3376" s="40">
        <v>68800</v>
      </c>
      <c r="T3376" s="19"/>
      <c r="U3376" s="19"/>
      <c r="V3376" s="39"/>
      <c r="W3376" s="40"/>
      <c r="X3376" s="19"/>
      <c r="Y3376" s="19"/>
      <c r="Z3376" s="39"/>
      <c r="AA3376" s="40"/>
      <c r="AB3376" s="19"/>
      <c r="AC3376" s="19"/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1651</v>
      </c>
      <c r="B3377" s="37" t="s">
        <v>457</v>
      </c>
      <c r="C3377" s="38" t="s">
        <v>458</v>
      </c>
      <c r="D3377" s="24">
        <f t="shared" si="104"/>
        <v>4.9800000000000004</v>
      </c>
      <c r="E3377" s="32">
        <f t="shared" si="105"/>
        <v>64100.63</v>
      </c>
      <c r="F3377" s="28">
        <v>0</v>
      </c>
      <c r="G3377" s="29">
        <v>10823.28</v>
      </c>
      <c r="H3377" s="19">
        <v>0</v>
      </c>
      <c r="I3377" s="19">
        <v>10823.28</v>
      </c>
      <c r="J3377" s="39">
        <v>0</v>
      </c>
      <c r="K3377" s="40">
        <v>10823.28</v>
      </c>
      <c r="L3377" s="19">
        <v>2.98</v>
      </c>
      <c r="M3377" s="19">
        <v>8220.7800000000007</v>
      </c>
      <c r="N3377" s="39">
        <v>0</v>
      </c>
      <c r="O3377" s="40">
        <v>8220.7800000000007</v>
      </c>
      <c r="P3377" s="19">
        <v>0</v>
      </c>
      <c r="Q3377" s="19">
        <v>8220.7800000000007</v>
      </c>
      <c r="R3377" s="39">
        <v>2</v>
      </c>
      <c r="S3377" s="40">
        <v>6968.45</v>
      </c>
      <c r="T3377" s="19"/>
      <c r="U3377" s="19"/>
      <c r="V3377" s="39"/>
      <c r="W3377" s="40"/>
      <c r="X3377" s="19"/>
      <c r="Y3377" s="19"/>
      <c r="Z3377" s="39"/>
      <c r="AA3377" s="40"/>
      <c r="AB3377" s="19"/>
      <c r="AC3377" s="19"/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1651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2335.7600000000002</v>
      </c>
      <c r="F3378" s="28">
        <v>0</v>
      </c>
      <c r="G3378" s="29">
        <v>333.68</v>
      </c>
      <c r="H3378" s="19">
        <v>0</v>
      </c>
      <c r="I3378" s="19">
        <v>333.68</v>
      </c>
      <c r="J3378" s="39">
        <v>0</v>
      </c>
      <c r="K3378" s="40">
        <v>333.68</v>
      </c>
      <c r="L3378" s="19">
        <v>0</v>
      </c>
      <c r="M3378" s="19">
        <v>333.68</v>
      </c>
      <c r="N3378" s="39">
        <v>0</v>
      </c>
      <c r="O3378" s="40">
        <v>333.68</v>
      </c>
      <c r="P3378" s="19">
        <v>0</v>
      </c>
      <c r="Q3378" s="19">
        <v>333.68</v>
      </c>
      <c r="R3378" s="39">
        <v>0</v>
      </c>
      <c r="S3378" s="40">
        <v>333.68</v>
      </c>
      <c r="T3378" s="19"/>
      <c r="U3378" s="19"/>
      <c r="V3378" s="39"/>
      <c r="W3378" s="40"/>
      <c r="X3378" s="19"/>
      <c r="Y3378" s="19"/>
      <c r="Z3378" s="39"/>
      <c r="AA3378" s="40"/>
      <c r="AB3378" s="19"/>
      <c r="AC3378" s="19"/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1651</v>
      </c>
      <c r="B3379" s="37" t="s">
        <v>461</v>
      </c>
      <c r="C3379" s="38" t="s">
        <v>462</v>
      </c>
      <c r="D3379" s="24">
        <f t="shared" si="104"/>
        <v>2.02</v>
      </c>
      <c r="E3379" s="32">
        <f t="shared" si="105"/>
        <v>38454.81</v>
      </c>
      <c r="F3379" s="28">
        <v>0</v>
      </c>
      <c r="G3379" s="29">
        <v>7753.07</v>
      </c>
      <c r="H3379" s="22">
        <v>0</v>
      </c>
      <c r="I3379" s="22">
        <v>7753.07</v>
      </c>
      <c r="J3379" s="41">
        <v>2.02</v>
      </c>
      <c r="K3379" s="42">
        <v>5044.7299999999996</v>
      </c>
      <c r="L3379" s="22">
        <v>0</v>
      </c>
      <c r="M3379" s="22">
        <v>5369.73</v>
      </c>
      <c r="N3379" s="41">
        <v>0</v>
      </c>
      <c r="O3379" s="42">
        <v>3911.4</v>
      </c>
      <c r="P3379" s="19">
        <v>0</v>
      </c>
      <c r="Q3379" s="19">
        <v>4444.74</v>
      </c>
      <c r="R3379" s="41">
        <v>0</v>
      </c>
      <c r="S3379" s="42">
        <v>4178.07</v>
      </c>
      <c r="T3379" s="22"/>
      <c r="U3379" s="22"/>
      <c r="V3379" s="41"/>
      <c r="W3379" s="42"/>
      <c r="X3379" s="22"/>
      <c r="Y3379" s="22"/>
      <c r="Z3379" s="41"/>
      <c r="AA3379" s="42"/>
      <c r="AB3379" s="22"/>
      <c r="AC3379" s="22"/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1651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1651</v>
      </c>
      <c r="B3381" s="37" t="s">
        <v>465</v>
      </c>
      <c r="C3381" s="38" t="s">
        <v>466</v>
      </c>
      <c r="D3381" s="24">
        <f t="shared" si="104"/>
        <v>25003</v>
      </c>
      <c r="E3381" s="32">
        <f t="shared" si="105"/>
        <v>2437485.7400000002</v>
      </c>
      <c r="F3381" s="28">
        <v>0</v>
      </c>
      <c r="G3381" s="29">
        <v>354173.28</v>
      </c>
      <c r="H3381" s="19">
        <v>2.02</v>
      </c>
      <c r="I3381" s="19">
        <v>353706.62</v>
      </c>
      <c r="J3381" s="39">
        <v>1.98</v>
      </c>
      <c r="K3381" s="40">
        <v>352811.09</v>
      </c>
      <c r="L3381" s="19">
        <v>0</v>
      </c>
      <c r="M3381" s="19">
        <v>347823.64</v>
      </c>
      <c r="N3381" s="39">
        <v>0</v>
      </c>
      <c r="O3381" s="40">
        <v>342990.37</v>
      </c>
      <c r="P3381" s="22">
        <v>0</v>
      </c>
      <c r="Q3381" s="22">
        <v>342990.37</v>
      </c>
      <c r="R3381" s="39">
        <v>24999</v>
      </c>
      <c r="S3381" s="40">
        <v>342990.37</v>
      </c>
      <c r="T3381" s="19"/>
      <c r="U3381" s="19"/>
      <c r="V3381" s="39"/>
      <c r="W3381" s="40"/>
      <c r="X3381" s="19"/>
      <c r="Y3381" s="19"/>
      <c r="Z3381" s="39"/>
      <c r="AA3381" s="40"/>
      <c r="AB3381" s="19"/>
      <c r="AC3381" s="19"/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1651</v>
      </c>
      <c r="B3382" s="37" t="s">
        <v>467</v>
      </c>
      <c r="C3382" s="38" t="s">
        <v>468</v>
      </c>
      <c r="D3382" s="24">
        <f t="shared" si="104"/>
        <v>85197</v>
      </c>
      <c r="E3382" s="32">
        <f t="shared" si="105"/>
        <v>115493</v>
      </c>
      <c r="F3382" s="28">
        <v>0</v>
      </c>
      <c r="G3382" s="29">
        <v>18594.5</v>
      </c>
      <c r="H3382" s="19">
        <v>1</v>
      </c>
      <c r="I3382" s="19">
        <v>18057.97</v>
      </c>
      <c r="J3382" s="39">
        <v>3</v>
      </c>
      <c r="K3382" s="40">
        <v>16318.67</v>
      </c>
      <c r="L3382" s="19">
        <v>0</v>
      </c>
      <c r="M3382" s="19">
        <v>16318.67</v>
      </c>
      <c r="N3382" s="39">
        <v>0</v>
      </c>
      <c r="O3382" s="40">
        <v>15765.89</v>
      </c>
      <c r="P3382" s="19">
        <v>0</v>
      </c>
      <c r="Q3382" s="19">
        <v>15856.33</v>
      </c>
      <c r="R3382" s="39">
        <v>85193</v>
      </c>
      <c r="S3382" s="40">
        <v>14580.97</v>
      </c>
      <c r="T3382" s="19"/>
      <c r="U3382" s="19"/>
      <c r="V3382" s="39"/>
      <c r="W3382" s="40"/>
      <c r="X3382" s="19"/>
      <c r="Y3382" s="19"/>
      <c r="Z3382" s="39"/>
      <c r="AA3382" s="40"/>
      <c r="AB3382" s="19"/>
      <c r="AC3382" s="19"/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1651</v>
      </c>
      <c r="B3383" s="37" t="s">
        <v>469</v>
      </c>
      <c r="C3383" s="38" t="s">
        <v>470</v>
      </c>
      <c r="D3383" s="24">
        <f t="shared" si="104"/>
        <v>7000.99</v>
      </c>
      <c r="E3383" s="32">
        <f t="shared" si="105"/>
        <v>11277.769999999999</v>
      </c>
      <c r="F3383" s="28">
        <v>0</v>
      </c>
      <c r="G3383" s="29">
        <v>2972.22</v>
      </c>
      <c r="H3383" s="19">
        <v>0</v>
      </c>
      <c r="I3383" s="19">
        <v>2972.22</v>
      </c>
      <c r="J3383" s="39">
        <v>0</v>
      </c>
      <c r="K3383" s="40">
        <v>2972.22</v>
      </c>
      <c r="L3383" s="19">
        <v>1.99</v>
      </c>
      <c r="M3383" s="19">
        <v>1194.44</v>
      </c>
      <c r="N3383" s="39">
        <v>0</v>
      </c>
      <c r="O3383" s="40">
        <v>388.89</v>
      </c>
      <c r="P3383" s="19">
        <v>0</v>
      </c>
      <c r="Q3383" s="19">
        <v>388.89</v>
      </c>
      <c r="R3383" s="39">
        <v>6999</v>
      </c>
      <c r="S3383" s="40">
        <v>388.89</v>
      </c>
      <c r="T3383" s="19"/>
      <c r="U3383" s="19"/>
      <c r="V3383" s="39"/>
      <c r="W3383" s="40"/>
      <c r="X3383" s="19"/>
      <c r="Y3383" s="19"/>
      <c r="Z3383" s="39"/>
      <c r="AA3383" s="40"/>
      <c r="AB3383" s="19"/>
      <c r="AC3383" s="19"/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1651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0</v>
      </c>
      <c r="F3384" s="28">
        <v>0</v>
      </c>
      <c r="G3384" s="29">
        <v>0</v>
      </c>
      <c r="H3384" s="19">
        <v>0</v>
      </c>
      <c r="I3384" s="19">
        <v>0</v>
      </c>
      <c r="J3384" s="39">
        <v>0</v>
      </c>
      <c r="K3384" s="40">
        <v>0</v>
      </c>
      <c r="L3384" s="19">
        <v>0</v>
      </c>
      <c r="M3384" s="19">
        <v>0</v>
      </c>
      <c r="N3384" s="39">
        <v>0</v>
      </c>
      <c r="O3384" s="40">
        <v>0</v>
      </c>
      <c r="P3384" s="19">
        <v>0</v>
      </c>
      <c r="Q3384" s="19">
        <v>0</v>
      </c>
      <c r="R3384" s="39">
        <v>0</v>
      </c>
      <c r="S3384" s="40">
        <v>0</v>
      </c>
      <c r="T3384" s="19"/>
      <c r="U3384" s="19"/>
      <c r="V3384" s="39"/>
      <c r="W3384" s="40"/>
      <c r="X3384" s="19"/>
      <c r="Y3384" s="19"/>
      <c r="Z3384" s="39"/>
      <c r="AA3384" s="40"/>
      <c r="AB3384" s="19"/>
      <c r="AC3384" s="19"/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1651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1651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1651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1651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1651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1651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>
        <v>0</v>
      </c>
      <c r="S3390" s="42">
        <v>0</v>
      </c>
      <c r="T3390" s="22"/>
      <c r="U3390" s="22"/>
      <c r="V3390" s="41"/>
      <c r="W3390" s="42"/>
      <c r="X3390" s="22"/>
      <c r="Y3390" s="22"/>
      <c r="Z3390" s="41"/>
      <c r="AA3390" s="42"/>
      <c r="AB3390" s="22"/>
      <c r="AC3390" s="22"/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1651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1651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19250</v>
      </c>
      <c r="F3392" s="28">
        <v>0</v>
      </c>
      <c r="G3392" s="29">
        <v>2750</v>
      </c>
      <c r="H3392" s="22">
        <v>0</v>
      </c>
      <c r="I3392" s="22">
        <v>2750</v>
      </c>
      <c r="J3392" s="41">
        <v>0</v>
      </c>
      <c r="K3392" s="42">
        <v>2750</v>
      </c>
      <c r="L3392" s="22">
        <v>0</v>
      </c>
      <c r="M3392" s="22">
        <v>2750</v>
      </c>
      <c r="N3392" s="41">
        <v>0</v>
      </c>
      <c r="O3392" s="42">
        <v>2750</v>
      </c>
      <c r="P3392" s="22">
        <v>0</v>
      </c>
      <c r="Q3392" s="22">
        <v>2750</v>
      </c>
      <c r="R3392" s="41">
        <v>0</v>
      </c>
      <c r="S3392" s="42">
        <v>2750</v>
      </c>
      <c r="T3392" s="22"/>
      <c r="U3392" s="22"/>
      <c r="V3392" s="41"/>
      <c r="W3392" s="42"/>
      <c r="X3392" s="22"/>
      <c r="Y3392" s="22"/>
      <c r="Z3392" s="41"/>
      <c r="AA3392" s="42"/>
      <c r="AB3392" s="22"/>
      <c r="AC3392" s="22"/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1651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1651</v>
      </c>
      <c r="B3394" s="37" t="s">
        <v>491</v>
      </c>
      <c r="C3394" s="38" t="s">
        <v>492</v>
      </c>
      <c r="D3394" s="24">
        <f t="shared" si="104"/>
        <v>3822700</v>
      </c>
      <c r="E3394" s="32">
        <f t="shared" si="105"/>
        <v>8686356</v>
      </c>
      <c r="F3394" s="28">
        <v>0</v>
      </c>
      <c r="G3394" s="29">
        <v>0</v>
      </c>
      <c r="H3394" s="19">
        <v>0</v>
      </c>
      <c r="I3394" s="19">
        <v>0</v>
      </c>
      <c r="J3394" s="39">
        <v>1244600</v>
      </c>
      <c r="K3394" s="40">
        <v>0</v>
      </c>
      <c r="L3394" s="19">
        <v>2578100</v>
      </c>
      <c r="M3394" s="19">
        <v>8686356</v>
      </c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1651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1651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0</v>
      </c>
      <c r="E3396" s="32">
        <f t="shared" ref="E3396:E3459" si="107">G3396+I3396+K3396+M3396+O3396+Q3396+S3396+U3396+W3396+Y3396+AA3396+AC3396</f>
        <v>0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/>
      <c r="S3396" s="42"/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1651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1651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1635</v>
      </c>
      <c r="AF3398" s="23" t="s">
        <v>1615</v>
      </c>
      <c r="AG3398" s="46" t="s">
        <v>1636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1651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1635</v>
      </c>
      <c r="AF3399" s="23" t="s">
        <v>1617</v>
      </c>
      <c r="AG3399" s="46" t="s">
        <v>1636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1651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1635</v>
      </c>
      <c r="AF3400" s="23" t="s">
        <v>1619</v>
      </c>
      <c r="AG3400" s="46" t="s">
        <v>1636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1651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1636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1651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1638</v>
      </c>
      <c r="AG3402" s="44" t="s">
        <v>1636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1651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1635</v>
      </c>
      <c r="AF3403" s="26" t="s">
        <v>1617</v>
      </c>
      <c r="AG3403" s="44" t="s">
        <v>1636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1651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1635</v>
      </c>
      <c r="AF3404" s="23" t="s">
        <v>1617</v>
      </c>
      <c r="AG3404" s="46" t="s">
        <v>1636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1651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1635</v>
      </c>
      <c r="AF3405" s="23" t="s">
        <v>1617</v>
      </c>
      <c r="AG3405" s="46" t="s">
        <v>1636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1651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1651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1651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1651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1635</v>
      </c>
      <c r="AF3409" s="23" t="s">
        <v>1615</v>
      </c>
      <c r="AG3409" s="46" t="s">
        <v>1636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1651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1635</v>
      </c>
      <c r="AF3410" s="23" t="s">
        <v>1617</v>
      </c>
      <c r="AG3410" s="46" t="s">
        <v>1636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1651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1635</v>
      </c>
      <c r="AF3411" s="23" t="s">
        <v>1619</v>
      </c>
      <c r="AG3411" s="46" t="s">
        <v>1636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1651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1636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1651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1638</v>
      </c>
      <c r="AG3413" s="44" t="s">
        <v>1636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1651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1635</v>
      </c>
      <c r="AF3414" s="26" t="s">
        <v>1617</v>
      </c>
      <c r="AG3414" s="44" t="s">
        <v>1636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1651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1635</v>
      </c>
      <c r="AF3415" s="23" t="s">
        <v>1617</v>
      </c>
      <c r="AG3415" s="46" t="s">
        <v>1636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1651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1635</v>
      </c>
      <c r="AF3416" s="23" t="s">
        <v>1617</v>
      </c>
      <c r="AG3416" s="46" t="s">
        <v>1636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1651</v>
      </c>
      <c r="B3417" s="37" t="s">
        <v>537</v>
      </c>
      <c r="C3417" s="38" t="s">
        <v>538</v>
      </c>
      <c r="D3417" s="24">
        <f t="shared" si="106"/>
        <v>9014556.3200000003</v>
      </c>
      <c r="E3417" s="32">
        <f t="shared" si="107"/>
        <v>8837319.9300000016</v>
      </c>
      <c r="F3417" s="28">
        <v>13880.92</v>
      </c>
      <c r="G3417" s="29">
        <v>1396166.6</v>
      </c>
      <c r="H3417" s="19">
        <v>1614867.87</v>
      </c>
      <c r="I3417" s="19">
        <v>804376.68</v>
      </c>
      <c r="J3417" s="39">
        <v>1883335.27</v>
      </c>
      <c r="K3417" s="40">
        <v>1297565.04</v>
      </c>
      <c r="L3417" s="19">
        <v>1098070.2</v>
      </c>
      <c r="M3417" s="19">
        <v>1071119.23</v>
      </c>
      <c r="N3417" s="39">
        <v>1244819.5</v>
      </c>
      <c r="O3417" s="40">
        <v>1267079.72</v>
      </c>
      <c r="P3417" s="22">
        <v>987699.28</v>
      </c>
      <c r="Q3417" s="22">
        <v>1314594.8600000001</v>
      </c>
      <c r="R3417" s="39">
        <v>2171883.2799999998</v>
      </c>
      <c r="S3417" s="40">
        <v>1686417.8</v>
      </c>
      <c r="T3417" s="19"/>
      <c r="U3417" s="19"/>
      <c r="V3417" s="39"/>
      <c r="W3417" s="40"/>
      <c r="X3417" s="19"/>
      <c r="Y3417" s="19"/>
      <c r="Z3417" s="39"/>
      <c r="AA3417" s="40"/>
      <c r="AB3417" s="19"/>
      <c r="AC3417" s="19"/>
      <c r="AD3417" s="48" t="s">
        <v>1614</v>
      </c>
      <c r="AE3417" s="26" t="s">
        <v>1635</v>
      </c>
      <c r="AF3417" s="23" t="s">
        <v>1615</v>
      </c>
      <c r="AG3417" s="46" t="s">
        <v>1636</v>
      </c>
    </row>
    <row r="3418" spans="1:52" ht="14.4" customHeight="1" x14ac:dyDescent="0.3">
      <c r="A3418" s="36" t="s">
        <v>1651</v>
      </c>
      <c r="B3418" s="37" t="s">
        <v>539</v>
      </c>
      <c r="C3418" s="38" t="s">
        <v>540</v>
      </c>
      <c r="D3418" s="24">
        <f t="shared" si="106"/>
        <v>2070604.5</v>
      </c>
      <c r="E3418" s="32">
        <f t="shared" si="107"/>
        <v>3560718.84</v>
      </c>
      <c r="F3418" s="28">
        <v>55233.4</v>
      </c>
      <c r="G3418" s="29">
        <v>204971</v>
      </c>
      <c r="H3418" s="19">
        <v>226639.2</v>
      </c>
      <c r="I3418" s="19">
        <v>506446.6</v>
      </c>
      <c r="J3418" s="39">
        <v>59010.5</v>
      </c>
      <c r="K3418" s="40">
        <v>592614.1</v>
      </c>
      <c r="L3418" s="19">
        <v>718427.5</v>
      </c>
      <c r="M3418" s="19">
        <v>476197.6</v>
      </c>
      <c r="N3418" s="39">
        <v>497131.4</v>
      </c>
      <c r="O3418" s="40">
        <v>432497.5</v>
      </c>
      <c r="P3418" s="19">
        <v>214240.8</v>
      </c>
      <c r="Q3418" s="19">
        <v>522021</v>
      </c>
      <c r="R3418" s="39">
        <v>299921.7</v>
      </c>
      <c r="S3418" s="40">
        <v>825971.04</v>
      </c>
      <c r="T3418" s="19"/>
      <c r="U3418" s="19"/>
      <c r="V3418" s="39"/>
      <c r="W3418" s="40"/>
      <c r="X3418" s="19"/>
      <c r="Y3418" s="19"/>
      <c r="Z3418" s="39"/>
      <c r="AA3418" s="40"/>
      <c r="AB3418" s="19"/>
      <c r="AC3418" s="19"/>
      <c r="AD3418" s="48" t="s">
        <v>1616</v>
      </c>
      <c r="AE3418" s="26" t="s">
        <v>1635</v>
      </c>
      <c r="AF3418" s="49" t="s">
        <v>1617</v>
      </c>
      <c r="AG3418" s="44" t="s">
        <v>1636</v>
      </c>
    </row>
    <row r="3419" spans="1:52" ht="14.4" customHeight="1" x14ac:dyDescent="0.3">
      <c r="A3419" s="36" t="s">
        <v>1651</v>
      </c>
      <c r="B3419" s="37" t="s">
        <v>541</v>
      </c>
      <c r="C3419" s="38" t="s">
        <v>542</v>
      </c>
      <c r="D3419" s="24">
        <f t="shared" si="106"/>
        <v>2556975</v>
      </c>
      <c r="E3419" s="32">
        <f t="shared" si="107"/>
        <v>2578871</v>
      </c>
      <c r="F3419" s="28">
        <v>0</v>
      </c>
      <c r="G3419" s="29">
        <v>442434.2</v>
      </c>
      <c r="H3419" s="19">
        <v>669184.19999999995</v>
      </c>
      <c r="I3419" s="19">
        <v>478316.79999999999</v>
      </c>
      <c r="J3419" s="39">
        <v>95872</v>
      </c>
      <c r="K3419" s="40">
        <v>430162.2</v>
      </c>
      <c r="L3419" s="19">
        <v>360811.2</v>
      </c>
      <c r="M3419" s="19">
        <v>466759.6</v>
      </c>
      <c r="N3419" s="39">
        <v>499618.8</v>
      </c>
      <c r="O3419" s="40">
        <v>277034</v>
      </c>
      <c r="P3419" s="19">
        <v>50000</v>
      </c>
      <c r="Q3419" s="19">
        <v>272646</v>
      </c>
      <c r="R3419" s="39">
        <v>881488.8</v>
      </c>
      <c r="S3419" s="40">
        <v>211518.2</v>
      </c>
      <c r="T3419" s="19"/>
      <c r="U3419" s="19"/>
      <c r="V3419" s="39"/>
      <c r="W3419" s="40"/>
      <c r="X3419" s="19"/>
      <c r="Y3419" s="19"/>
      <c r="Z3419" s="39"/>
      <c r="AA3419" s="40"/>
      <c r="AB3419" s="19"/>
      <c r="AC3419" s="19"/>
      <c r="AD3419" s="48" t="s">
        <v>1618</v>
      </c>
      <c r="AE3419" s="26" t="s">
        <v>1635</v>
      </c>
      <c r="AF3419" s="49" t="s">
        <v>1619</v>
      </c>
      <c r="AG3419" s="44" t="s">
        <v>1636</v>
      </c>
    </row>
    <row r="3420" spans="1:52" ht="14.4" customHeight="1" x14ac:dyDescent="0.3">
      <c r="A3420" s="36" t="s">
        <v>1651</v>
      </c>
      <c r="B3420" s="37" t="s">
        <v>543</v>
      </c>
      <c r="C3420" s="38" t="s">
        <v>544</v>
      </c>
      <c r="D3420" s="24">
        <f t="shared" si="106"/>
        <v>3815881.77</v>
      </c>
      <c r="E3420" s="32">
        <f t="shared" si="107"/>
        <v>3705253.72</v>
      </c>
      <c r="F3420" s="28">
        <v>146525.75</v>
      </c>
      <c r="G3420" s="29">
        <v>427313.96</v>
      </c>
      <c r="H3420" s="19">
        <v>394228.86</v>
      </c>
      <c r="I3420" s="19">
        <v>381005.56</v>
      </c>
      <c r="J3420" s="39">
        <v>795936.16</v>
      </c>
      <c r="K3420" s="40">
        <v>528725</v>
      </c>
      <c r="L3420" s="19">
        <v>486745.5</v>
      </c>
      <c r="M3420" s="19">
        <v>449733</v>
      </c>
      <c r="N3420" s="39">
        <v>235152</v>
      </c>
      <c r="O3420" s="40">
        <v>958970.5</v>
      </c>
      <c r="P3420" s="19">
        <v>553633.5</v>
      </c>
      <c r="Q3420" s="19">
        <v>450179.5</v>
      </c>
      <c r="R3420" s="39">
        <v>1203660</v>
      </c>
      <c r="S3420" s="40">
        <v>509326.2</v>
      </c>
      <c r="T3420" s="19"/>
      <c r="U3420" s="19"/>
      <c r="V3420" s="39"/>
      <c r="W3420" s="40"/>
      <c r="X3420" s="19"/>
      <c r="Y3420" s="19"/>
      <c r="Z3420" s="39"/>
      <c r="AA3420" s="40"/>
      <c r="AB3420" s="19"/>
      <c r="AC3420" s="19"/>
      <c r="AD3420" s="45"/>
      <c r="AE3420" s="23"/>
      <c r="AF3420" s="49" t="s">
        <v>1620</v>
      </c>
      <c r="AG3420" s="44" t="s">
        <v>1636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1651</v>
      </c>
      <c r="B3421" s="37" t="s">
        <v>545</v>
      </c>
      <c r="C3421" s="38" t="s">
        <v>546</v>
      </c>
      <c r="D3421" s="24">
        <f t="shared" si="106"/>
        <v>3095146.6799999997</v>
      </c>
      <c r="E3421" s="32">
        <f t="shared" si="107"/>
        <v>3271261.0300000003</v>
      </c>
      <c r="F3421" s="28">
        <v>221214.4</v>
      </c>
      <c r="G3421" s="29">
        <v>451176.01</v>
      </c>
      <c r="H3421" s="19">
        <v>680585.74</v>
      </c>
      <c r="I3421" s="19">
        <v>384905.71</v>
      </c>
      <c r="J3421" s="39">
        <v>340226.71</v>
      </c>
      <c r="K3421" s="40">
        <v>338019.83</v>
      </c>
      <c r="L3421" s="19">
        <v>513198.93</v>
      </c>
      <c r="M3421" s="19">
        <v>531642.68000000005</v>
      </c>
      <c r="N3421" s="39">
        <v>437910.45</v>
      </c>
      <c r="O3421" s="40">
        <v>632762.98</v>
      </c>
      <c r="P3421" s="19">
        <v>409654.94</v>
      </c>
      <c r="Q3421" s="19">
        <v>326285.83</v>
      </c>
      <c r="R3421" s="39">
        <v>492355.51</v>
      </c>
      <c r="S3421" s="40">
        <v>606467.99</v>
      </c>
      <c r="T3421" s="19"/>
      <c r="U3421" s="19"/>
      <c r="V3421" s="39"/>
      <c r="W3421" s="40"/>
      <c r="X3421" s="19"/>
      <c r="Y3421" s="19"/>
      <c r="Z3421" s="39"/>
      <c r="AA3421" s="40"/>
      <c r="AB3421" s="19"/>
      <c r="AC3421" s="19"/>
      <c r="AD3421" s="45"/>
      <c r="AE3421" s="23"/>
      <c r="AF3421" s="50" t="s">
        <v>1638</v>
      </c>
      <c r="AG3421" s="44" t="s">
        <v>1636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1651</v>
      </c>
      <c r="B3422" s="37" t="s">
        <v>547</v>
      </c>
      <c r="C3422" s="38" t="s">
        <v>548</v>
      </c>
      <c r="D3422" s="24">
        <f t="shared" si="106"/>
        <v>1038585</v>
      </c>
      <c r="E3422" s="32">
        <f t="shared" si="107"/>
        <v>943879</v>
      </c>
      <c r="F3422" s="28">
        <v>128400</v>
      </c>
      <c r="G3422" s="29">
        <v>35560</v>
      </c>
      <c r="H3422" s="19">
        <v>15000</v>
      </c>
      <c r="I3422" s="19">
        <v>0</v>
      </c>
      <c r="J3422" s="39">
        <v>117175</v>
      </c>
      <c r="K3422" s="40">
        <v>85228</v>
      </c>
      <c r="L3422" s="19">
        <v>168892</v>
      </c>
      <c r="M3422" s="19">
        <v>323161</v>
      </c>
      <c r="N3422" s="39">
        <v>157102</v>
      </c>
      <c r="O3422" s="40">
        <v>297010</v>
      </c>
      <c r="P3422" s="19">
        <v>331006</v>
      </c>
      <c r="Q3422" s="19">
        <v>76300</v>
      </c>
      <c r="R3422" s="39">
        <v>121010</v>
      </c>
      <c r="S3422" s="40">
        <v>126620</v>
      </c>
      <c r="T3422" s="19"/>
      <c r="U3422" s="19"/>
      <c r="V3422" s="39"/>
      <c r="W3422" s="40"/>
      <c r="X3422" s="19"/>
      <c r="Y3422" s="19"/>
      <c r="Z3422" s="39"/>
      <c r="AA3422" s="40"/>
      <c r="AB3422" s="19"/>
      <c r="AC3422" s="19"/>
      <c r="AD3422" s="45"/>
      <c r="AE3422" s="23"/>
      <c r="AF3422" s="50" t="s">
        <v>1621</v>
      </c>
      <c r="AG3422" s="44" t="s">
        <v>1636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1651</v>
      </c>
      <c r="B3423" s="37" t="s">
        <v>549</v>
      </c>
      <c r="C3423" s="38" t="s">
        <v>550</v>
      </c>
      <c r="D3423" s="24">
        <f t="shared" si="106"/>
        <v>497000</v>
      </c>
      <c r="E3423" s="32">
        <f t="shared" si="107"/>
        <v>526000</v>
      </c>
      <c r="F3423" s="28"/>
      <c r="G3423" s="29"/>
      <c r="H3423" s="22"/>
      <c r="I3423" s="22"/>
      <c r="J3423" s="41"/>
      <c r="K3423" s="42"/>
      <c r="L3423" s="22">
        <v>0</v>
      </c>
      <c r="M3423" s="22">
        <v>497000</v>
      </c>
      <c r="N3423" s="41">
        <v>497000</v>
      </c>
      <c r="O3423" s="42">
        <v>0</v>
      </c>
      <c r="P3423" s="19"/>
      <c r="Q3423" s="19"/>
      <c r="R3423" s="41">
        <v>0</v>
      </c>
      <c r="S3423" s="42">
        <v>29000</v>
      </c>
      <c r="T3423" s="22"/>
      <c r="U3423" s="22"/>
      <c r="V3423" s="41"/>
      <c r="W3423" s="42"/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1636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1651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1651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1651</v>
      </c>
      <c r="B3426" s="37" t="s">
        <v>555</v>
      </c>
      <c r="C3426" s="38" t="s">
        <v>556</v>
      </c>
      <c r="D3426" s="24">
        <f t="shared" si="106"/>
        <v>0</v>
      </c>
      <c r="E3426" s="32">
        <f t="shared" si="107"/>
        <v>0</v>
      </c>
      <c r="F3426" s="28"/>
      <c r="G3426" s="29"/>
      <c r="H3426" s="19"/>
      <c r="I3426" s="19"/>
      <c r="J3426" s="39"/>
      <c r="K3426" s="40"/>
      <c r="L3426" s="19"/>
      <c r="M3426" s="19"/>
      <c r="N3426" s="39"/>
      <c r="O3426" s="40"/>
      <c r="P3426" s="22"/>
      <c r="Q3426" s="22"/>
      <c r="R3426" s="39"/>
      <c r="S3426" s="40"/>
      <c r="T3426" s="19"/>
      <c r="U3426" s="19"/>
      <c r="V3426" s="39"/>
      <c r="W3426" s="40"/>
      <c r="X3426" s="19"/>
      <c r="Y3426" s="19"/>
      <c r="Z3426" s="39"/>
      <c r="AA3426" s="40"/>
      <c r="AB3426" s="19"/>
      <c r="AC3426" s="19"/>
      <c r="AD3426" s="48" t="s">
        <v>1616</v>
      </c>
      <c r="AE3426" s="26" t="s">
        <v>1635</v>
      </c>
      <c r="AF3426" s="26" t="s">
        <v>1617</v>
      </c>
      <c r="AG3426" s="44" t="s">
        <v>1636</v>
      </c>
    </row>
    <row r="3427" spans="1:52" ht="14.4" customHeight="1" x14ac:dyDescent="0.3">
      <c r="A3427" s="36" t="s">
        <v>1651</v>
      </c>
      <c r="B3427" s="37" t="s">
        <v>557</v>
      </c>
      <c r="C3427" s="38" t="s">
        <v>558</v>
      </c>
      <c r="D3427" s="24">
        <f t="shared" si="106"/>
        <v>339908.44</v>
      </c>
      <c r="E3427" s="32">
        <f t="shared" si="107"/>
        <v>297125.31999999995</v>
      </c>
      <c r="F3427" s="28">
        <v>0</v>
      </c>
      <c r="G3427" s="29">
        <v>0</v>
      </c>
      <c r="H3427" s="19">
        <v>58090</v>
      </c>
      <c r="I3427" s="19">
        <v>0</v>
      </c>
      <c r="J3427" s="39">
        <v>90137.44</v>
      </c>
      <c r="K3427" s="40">
        <v>23218</v>
      </c>
      <c r="L3427" s="19">
        <v>0</v>
      </c>
      <c r="M3427" s="19">
        <v>110697.92</v>
      </c>
      <c r="N3427" s="39">
        <v>100880</v>
      </c>
      <c r="O3427" s="40">
        <v>120399.4</v>
      </c>
      <c r="P3427" s="19">
        <v>70451</v>
      </c>
      <c r="Q3427" s="19">
        <v>0</v>
      </c>
      <c r="R3427" s="39">
        <v>20350</v>
      </c>
      <c r="S3427" s="40">
        <v>42810</v>
      </c>
      <c r="T3427" s="19"/>
      <c r="U3427" s="19"/>
      <c r="V3427" s="39"/>
      <c r="W3427" s="40"/>
      <c r="X3427" s="19"/>
      <c r="Y3427" s="19"/>
      <c r="Z3427" s="39"/>
      <c r="AA3427" s="40"/>
      <c r="AB3427" s="19"/>
      <c r="AC3427" s="19"/>
      <c r="AD3427" s="48" t="s">
        <v>1616</v>
      </c>
      <c r="AE3427" s="26" t="s">
        <v>1635</v>
      </c>
      <c r="AF3427" s="49" t="s">
        <v>1617</v>
      </c>
      <c r="AG3427" s="44" t="s">
        <v>1636</v>
      </c>
    </row>
    <row r="3428" spans="1:52" ht="14.4" customHeight="1" x14ac:dyDescent="0.3">
      <c r="A3428" s="36" t="s">
        <v>1651</v>
      </c>
      <c r="B3428" s="37" t="s">
        <v>559</v>
      </c>
      <c r="C3428" s="38" t="s">
        <v>560</v>
      </c>
      <c r="D3428" s="24">
        <f t="shared" si="106"/>
        <v>0</v>
      </c>
      <c r="E3428" s="32">
        <f t="shared" si="107"/>
        <v>0</v>
      </c>
      <c r="F3428" s="28"/>
      <c r="G3428" s="29"/>
      <c r="H3428" s="19"/>
      <c r="I3428" s="19"/>
      <c r="J3428" s="39"/>
      <c r="K3428" s="40"/>
      <c r="L3428" s="19"/>
      <c r="M3428" s="19"/>
      <c r="N3428" s="39"/>
      <c r="O3428" s="40"/>
      <c r="P3428" s="19"/>
      <c r="Q3428" s="19"/>
      <c r="R3428" s="39"/>
      <c r="S3428" s="40"/>
      <c r="T3428" s="19"/>
      <c r="U3428" s="19"/>
      <c r="V3428" s="39"/>
      <c r="W3428" s="40"/>
      <c r="X3428" s="19"/>
      <c r="Y3428" s="19"/>
      <c r="Z3428" s="39"/>
      <c r="AA3428" s="40"/>
      <c r="AB3428" s="19"/>
      <c r="AC3428" s="19"/>
      <c r="AD3428" s="48" t="s">
        <v>1616</v>
      </c>
      <c r="AE3428" s="26" t="s">
        <v>1635</v>
      </c>
      <c r="AF3428" s="49" t="s">
        <v>1617</v>
      </c>
      <c r="AG3428" s="44" t="s">
        <v>1636</v>
      </c>
    </row>
    <row r="3429" spans="1:52" ht="14.4" customHeight="1" x14ac:dyDescent="0.3">
      <c r="A3429" s="36" t="s">
        <v>1651</v>
      </c>
      <c r="B3429" s="37" t="s">
        <v>561</v>
      </c>
      <c r="C3429" s="38" t="s">
        <v>562</v>
      </c>
      <c r="D3429" s="24">
        <f t="shared" si="106"/>
        <v>0</v>
      </c>
      <c r="E3429" s="32">
        <f t="shared" si="107"/>
        <v>0</v>
      </c>
      <c r="F3429" s="28"/>
      <c r="G3429" s="29"/>
      <c r="H3429" s="22"/>
      <c r="I3429" s="22"/>
      <c r="J3429" s="41"/>
      <c r="K3429" s="42"/>
      <c r="L3429" s="22"/>
      <c r="M3429" s="22"/>
      <c r="N3429" s="41"/>
      <c r="O3429" s="42"/>
      <c r="P3429" s="19"/>
      <c r="Q3429" s="19"/>
      <c r="R3429" s="41"/>
      <c r="S3429" s="42"/>
      <c r="T3429" s="22"/>
      <c r="U3429" s="22"/>
      <c r="V3429" s="41"/>
      <c r="W3429" s="42"/>
      <c r="X3429" s="22"/>
      <c r="Y3429" s="22"/>
      <c r="Z3429" s="41"/>
      <c r="AA3429" s="42"/>
      <c r="AB3429" s="22"/>
      <c r="AC3429" s="22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1651</v>
      </c>
      <c r="B3430" s="37" t="s">
        <v>563</v>
      </c>
      <c r="C3430" s="38" t="s">
        <v>564</v>
      </c>
      <c r="D3430" s="24">
        <f t="shared" si="106"/>
        <v>2223964</v>
      </c>
      <c r="E3430" s="32">
        <f t="shared" si="107"/>
        <v>2119424</v>
      </c>
      <c r="F3430" s="28">
        <v>0</v>
      </c>
      <c r="G3430" s="29">
        <v>176460</v>
      </c>
      <c r="H3430" s="19">
        <v>637480</v>
      </c>
      <c r="I3430" s="19">
        <v>434706</v>
      </c>
      <c r="J3430" s="39">
        <v>119130</v>
      </c>
      <c r="K3430" s="40">
        <v>296984</v>
      </c>
      <c r="L3430" s="19">
        <v>367920</v>
      </c>
      <c r="M3430" s="19">
        <v>355801</v>
      </c>
      <c r="N3430" s="39">
        <v>231570</v>
      </c>
      <c r="O3430" s="40">
        <v>279340</v>
      </c>
      <c r="P3430" s="22">
        <v>216910</v>
      </c>
      <c r="Q3430" s="22">
        <v>308024</v>
      </c>
      <c r="R3430" s="39">
        <v>650954</v>
      </c>
      <c r="S3430" s="40">
        <v>268109</v>
      </c>
      <c r="T3430" s="19"/>
      <c r="U3430" s="19"/>
      <c r="V3430" s="39"/>
      <c r="W3430" s="40"/>
      <c r="X3430" s="19"/>
      <c r="Y3430" s="19"/>
      <c r="Z3430" s="39"/>
      <c r="AA3430" s="40"/>
      <c r="AB3430" s="19"/>
      <c r="AC3430" s="19"/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1651</v>
      </c>
      <c r="B3431" s="37" t="s">
        <v>565</v>
      </c>
      <c r="C3431" s="38" t="s">
        <v>566</v>
      </c>
      <c r="D3431" s="24">
        <f t="shared" si="106"/>
        <v>312728</v>
      </c>
      <c r="E3431" s="32">
        <f t="shared" si="107"/>
        <v>335228</v>
      </c>
      <c r="F3431" s="28">
        <v>0</v>
      </c>
      <c r="G3431" s="29">
        <v>0</v>
      </c>
      <c r="H3431" s="22">
        <v>0</v>
      </c>
      <c r="I3431" s="22">
        <v>40160</v>
      </c>
      <c r="J3431" s="41">
        <v>29787</v>
      </c>
      <c r="K3431" s="42">
        <v>29787</v>
      </c>
      <c r="L3431" s="22">
        <v>107171</v>
      </c>
      <c r="M3431" s="22">
        <v>65211</v>
      </c>
      <c r="N3431" s="41">
        <v>0</v>
      </c>
      <c r="O3431" s="42">
        <v>0</v>
      </c>
      <c r="P3431" s="19">
        <v>110170</v>
      </c>
      <c r="Q3431" s="19">
        <v>134470</v>
      </c>
      <c r="R3431" s="41">
        <v>65600</v>
      </c>
      <c r="S3431" s="42">
        <v>65600</v>
      </c>
      <c r="T3431" s="22"/>
      <c r="U3431" s="22"/>
      <c r="V3431" s="41"/>
      <c r="W3431" s="42"/>
      <c r="X3431" s="22"/>
      <c r="Y3431" s="22"/>
      <c r="Z3431" s="41"/>
      <c r="AA3431" s="42"/>
      <c r="AB3431" s="22"/>
      <c r="AC3431" s="22"/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1651</v>
      </c>
      <c r="B3432" s="37" t="s">
        <v>567</v>
      </c>
      <c r="C3432" s="38" t="s">
        <v>568</v>
      </c>
      <c r="D3432" s="24">
        <f t="shared" si="106"/>
        <v>0</v>
      </c>
      <c r="E3432" s="32">
        <f t="shared" si="107"/>
        <v>0</v>
      </c>
      <c r="F3432" s="28"/>
      <c r="G3432" s="29"/>
      <c r="H3432" s="22"/>
      <c r="I3432" s="22"/>
      <c r="J3432" s="41"/>
      <c r="K3432" s="42"/>
      <c r="L3432" s="22"/>
      <c r="M3432" s="22"/>
      <c r="N3432" s="41"/>
      <c r="O3432" s="42"/>
      <c r="P3432" s="22"/>
      <c r="Q3432" s="22"/>
      <c r="R3432" s="41"/>
      <c r="S3432" s="42"/>
      <c r="T3432" s="22"/>
      <c r="U3432" s="22"/>
      <c r="V3432" s="41"/>
      <c r="W3432" s="42"/>
      <c r="X3432" s="22"/>
      <c r="Y3432" s="22"/>
      <c r="Z3432" s="41"/>
      <c r="AA3432" s="42"/>
      <c r="AB3432" s="22"/>
      <c r="AC3432" s="22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1651</v>
      </c>
      <c r="B3433" s="37" t="s">
        <v>569</v>
      </c>
      <c r="C3433" s="38" t="s">
        <v>570</v>
      </c>
      <c r="D3433" s="24">
        <f t="shared" si="106"/>
        <v>0</v>
      </c>
      <c r="E3433" s="32">
        <f t="shared" si="107"/>
        <v>0</v>
      </c>
      <c r="F3433" s="28"/>
      <c r="G3433" s="29"/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1651</v>
      </c>
      <c r="B3434" s="37" t="s">
        <v>571</v>
      </c>
      <c r="C3434" s="38" t="s">
        <v>572</v>
      </c>
      <c r="D3434" s="24">
        <f t="shared" si="106"/>
        <v>0</v>
      </c>
      <c r="E3434" s="32">
        <f t="shared" si="107"/>
        <v>150000</v>
      </c>
      <c r="F3434" s="28"/>
      <c r="G3434" s="29"/>
      <c r="H3434" s="22"/>
      <c r="I3434" s="22"/>
      <c r="J3434" s="41"/>
      <c r="K3434" s="42"/>
      <c r="L3434" s="22"/>
      <c r="M3434" s="22"/>
      <c r="N3434" s="41"/>
      <c r="O3434" s="42"/>
      <c r="P3434" s="22"/>
      <c r="Q3434" s="22"/>
      <c r="R3434" s="41">
        <v>0</v>
      </c>
      <c r="S3434" s="42">
        <v>150000</v>
      </c>
      <c r="T3434" s="22"/>
      <c r="U3434" s="22"/>
      <c r="V3434" s="41"/>
      <c r="W3434" s="42"/>
      <c r="X3434" s="22"/>
      <c r="Y3434" s="22"/>
      <c r="Z3434" s="41"/>
      <c r="AA3434" s="42"/>
      <c r="AB3434" s="22"/>
      <c r="AC3434" s="22"/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1651</v>
      </c>
      <c r="B3435" s="37" t="s">
        <v>573</v>
      </c>
      <c r="C3435" s="38" t="s">
        <v>574</v>
      </c>
      <c r="D3435" s="24">
        <f t="shared" si="106"/>
        <v>1082900</v>
      </c>
      <c r="E3435" s="32">
        <f t="shared" si="107"/>
        <v>1082900</v>
      </c>
      <c r="F3435" s="28">
        <v>0</v>
      </c>
      <c r="G3435" s="29">
        <v>0</v>
      </c>
      <c r="H3435" s="19">
        <v>0</v>
      </c>
      <c r="I3435" s="19">
        <v>0</v>
      </c>
      <c r="J3435" s="39">
        <v>189350</v>
      </c>
      <c r="K3435" s="40">
        <v>189350</v>
      </c>
      <c r="L3435" s="19">
        <v>342650</v>
      </c>
      <c r="M3435" s="19">
        <v>342650</v>
      </c>
      <c r="N3435" s="39">
        <v>0</v>
      </c>
      <c r="O3435" s="40">
        <v>0</v>
      </c>
      <c r="P3435" s="22">
        <v>390250</v>
      </c>
      <c r="Q3435" s="22">
        <v>390250</v>
      </c>
      <c r="R3435" s="39">
        <v>160650</v>
      </c>
      <c r="S3435" s="40">
        <v>160650</v>
      </c>
      <c r="T3435" s="19"/>
      <c r="U3435" s="19"/>
      <c r="V3435" s="39"/>
      <c r="W3435" s="40"/>
      <c r="X3435" s="19"/>
      <c r="Y3435" s="19"/>
      <c r="Z3435" s="39"/>
      <c r="AA3435" s="40"/>
      <c r="AB3435" s="19"/>
      <c r="AC3435" s="19"/>
      <c r="AD3435" s="45"/>
      <c r="AE3435" s="23"/>
      <c r="AF3435" s="23" t="s">
        <v>1622</v>
      </c>
      <c r="AG3435" s="46" t="s">
        <v>1636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1651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1636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1651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1636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1651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1651</v>
      </c>
      <c r="B3439" s="37" t="s">
        <v>581</v>
      </c>
      <c r="C3439" s="38" t="s">
        <v>582</v>
      </c>
      <c r="D3439" s="24">
        <f t="shared" si="106"/>
        <v>7998.98</v>
      </c>
      <c r="E3439" s="32">
        <f t="shared" si="107"/>
        <v>27268.23</v>
      </c>
      <c r="F3439" s="28">
        <v>0</v>
      </c>
      <c r="G3439" s="29">
        <v>0</v>
      </c>
      <c r="H3439" s="22">
        <v>0</v>
      </c>
      <c r="I3439" s="22">
        <v>10462.98</v>
      </c>
      <c r="J3439" s="41">
        <v>0</v>
      </c>
      <c r="K3439" s="42">
        <v>50</v>
      </c>
      <c r="L3439" s="22">
        <v>7998.98</v>
      </c>
      <c r="M3439" s="22">
        <v>3596.5</v>
      </c>
      <c r="N3439" s="41">
        <v>0</v>
      </c>
      <c r="O3439" s="42">
        <v>0</v>
      </c>
      <c r="P3439" s="22">
        <v>0</v>
      </c>
      <c r="Q3439" s="22">
        <v>13158.75</v>
      </c>
      <c r="R3439" s="41">
        <v>0</v>
      </c>
      <c r="S3439" s="42">
        <v>0</v>
      </c>
      <c r="T3439" s="22"/>
      <c r="U3439" s="22"/>
      <c r="V3439" s="41"/>
      <c r="W3439" s="42"/>
      <c r="X3439" s="22"/>
      <c r="Y3439" s="22"/>
      <c r="Z3439" s="41"/>
      <c r="AA3439" s="42"/>
      <c r="AB3439" s="22"/>
      <c r="AC3439" s="22"/>
      <c r="AD3439" s="43"/>
      <c r="AE3439" s="26"/>
      <c r="AF3439" s="23" t="s">
        <v>1622</v>
      </c>
      <c r="AG3439" s="46" t="s">
        <v>1636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1651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1636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1651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0</v>
      </c>
      <c r="F3441" s="28"/>
      <c r="G3441" s="29"/>
      <c r="H3441" s="22"/>
      <c r="I3441" s="22"/>
      <c r="J3441" s="41"/>
      <c r="K3441" s="42"/>
      <c r="L3441" s="22"/>
      <c r="M3441" s="22"/>
      <c r="N3441" s="41"/>
      <c r="O3441" s="42"/>
      <c r="P3441" s="22"/>
      <c r="Q3441" s="22"/>
      <c r="R3441" s="41"/>
      <c r="S3441" s="42"/>
      <c r="T3441" s="22"/>
      <c r="U3441" s="22"/>
      <c r="V3441" s="41"/>
      <c r="W3441" s="42"/>
      <c r="X3441" s="22"/>
      <c r="Y3441" s="22"/>
      <c r="Z3441" s="41"/>
      <c r="AA3441" s="42"/>
      <c r="AB3441" s="22"/>
      <c r="AC3441" s="22"/>
      <c r="AD3441" s="43"/>
      <c r="AE3441" s="26"/>
      <c r="AF3441" s="26" t="s">
        <v>1622</v>
      </c>
      <c r="AG3441" s="44" t="s">
        <v>1636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1651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1651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1651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1651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1651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1651</v>
      </c>
      <c r="B3447" s="37" t="s">
        <v>597</v>
      </c>
      <c r="C3447" s="38" t="s">
        <v>598</v>
      </c>
      <c r="D3447" s="24">
        <f t="shared" si="106"/>
        <v>0</v>
      </c>
      <c r="E3447" s="32">
        <f t="shared" si="107"/>
        <v>0</v>
      </c>
      <c r="F3447" s="28"/>
      <c r="G3447" s="29"/>
      <c r="H3447" s="22"/>
      <c r="I3447" s="22"/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/>
      <c r="AC3447" s="22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1651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0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/>
      <c r="AC3448" s="22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1651</v>
      </c>
      <c r="B3449" s="37" t="s">
        <v>601</v>
      </c>
      <c r="C3449" s="38" t="s">
        <v>602</v>
      </c>
      <c r="D3449" s="24">
        <f t="shared" si="106"/>
        <v>282677</v>
      </c>
      <c r="E3449" s="32">
        <f t="shared" si="107"/>
        <v>0</v>
      </c>
      <c r="F3449" s="28">
        <v>282677</v>
      </c>
      <c r="G3449" s="29">
        <v>0</v>
      </c>
      <c r="H3449" s="22"/>
      <c r="I3449" s="22"/>
      <c r="J3449" s="41"/>
      <c r="K3449" s="42"/>
      <c r="L3449" s="22"/>
      <c r="M3449" s="22"/>
      <c r="N3449" s="41"/>
      <c r="O3449" s="42"/>
      <c r="P3449" s="22"/>
      <c r="Q3449" s="22"/>
      <c r="R3449" s="41"/>
      <c r="S3449" s="42"/>
      <c r="T3449" s="22"/>
      <c r="U3449" s="22"/>
      <c r="V3449" s="41"/>
      <c r="W3449" s="42"/>
      <c r="X3449" s="22"/>
      <c r="Y3449" s="22"/>
      <c r="Z3449" s="41"/>
      <c r="AA3449" s="42"/>
      <c r="AB3449" s="22"/>
      <c r="AC3449" s="22"/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1651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1636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1651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1636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1651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1636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1651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1636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1651</v>
      </c>
      <c r="B3454" s="37" t="s">
        <v>611</v>
      </c>
      <c r="C3454" s="38" t="s">
        <v>612</v>
      </c>
      <c r="D3454" s="24">
        <f t="shared" si="106"/>
        <v>825000</v>
      </c>
      <c r="E3454" s="32">
        <f t="shared" si="107"/>
        <v>820000</v>
      </c>
      <c r="F3454" s="28">
        <v>125000</v>
      </c>
      <c r="G3454" s="29">
        <v>110000</v>
      </c>
      <c r="H3454" s="19">
        <v>110000</v>
      </c>
      <c r="I3454" s="19">
        <v>110000</v>
      </c>
      <c r="J3454" s="39">
        <v>110000</v>
      </c>
      <c r="K3454" s="40">
        <v>120000</v>
      </c>
      <c r="L3454" s="19">
        <v>120000</v>
      </c>
      <c r="M3454" s="19">
        <v>120000</v>
      </c>
      <c r="N3454" s="39">
        <v>120000</v>
      </c>
      <c r="O3454" s="40">
        <v>120000</v>
      </c>
      <c r="P3454" s="22">
        <v>120000</v>
      </c>
      <c r="Q3454" s="22">
        <v>120000</v>
      </c>
      <c r="R3454" s="39">
        <v>120000</v>
      </c>
      <c r="S3454" s="40">
        <v>120000</v>
      </c>
      <c r="T3454" s="19"/>
      <c r="U3454" s="19"/>
      <c r="V3454" s="39"/>
      <c r="W3454" s="40"/>
      <c r="X3454" s="19"/>
      <c r="Y3454" s="19"/>
      <c r="Z3454" s="39"/>
      <c r="AA3454" s="40"/>
      <c r="AB3454" s="19"/>
      <c r="AC3454" s="19"/>
      <c r="AD3454" s="45"/>
      <c r="AE3454" s="23"/>
      <c r="AF3454" s="50" t="s">
        <v>1623</v>
      </c>
      <c r="AG3454" s="44" t="s">
        <v>1636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1651</v>
      </c>
      <c r="B3455" s="37" t="s">
        <v>613</v>
      </c>
      <c r="C3455" s="38" t="s">
        <v>614</v>
      </c>
      <c r="D3455" s="24">
        <f t="shared" si="106"/>
        <v>6439241</v>
      </c>
      <c r="E3455" s="32">
        <f t="shared" si="107"/>
        <v>6426625</v>
      </c>
      <c r="F3455" s="28">
        <v>935902</v>
      </c>
      <c r="G3455" s="29">
        <v>914956</v>
      </c>
      <c r="H3455" s="19">
        <v>914956</v>
      </c>
      <c r="I3455" s="19">
        <v>914956</v>
      </c>
      <c r="J3455" s="39">
        <v>914956</v>
      </c>
      <c r="K3455" s="40">
        <v>902906</v>
      </c>
      <c r="L3455" s="19">
        <v>902906</v>
      </c>
      <c r="M3455" s="19">
        <v>937517</v>
      </c>
      <c r="N3455" s="39">
        <v>937517</v>
      </c>
      <c r="O3455" s="40">
        <v>909718</v>
      </c>
      <c r="P3455" s="19">
        <v>909718</v>
      </c>
      <c r="Q3455" s="19">
        <v>923286</v>
      </c>
      <c r="R3455" s="39">
        <v>923286</v>
      </c>
      <c r="S3455" s="40">
        <v>923286</v>
      </c>
      <c r="T3455" s="19"/>
      <c r="U3455" s="19"/>
      <c r="V3455" s="39"/>
      <c r="W3455" s="40"/>
      <c r="X3455" s="19"/>
      <c r="Y3455" s="19"/>
      <c r="Z3455" s="39"/>
      <c r="AA3455" s="40"/>
      <c r="AB3455" s="19"/>
      <c r="AC3455" s="19"/>
      <c r="AD3455" s="45"/>
      <c r="AE3455" s="23"/>
      <c r="AF3455" s="50" t="s">
        <v>1623</v>
      </c>
      <c r="AG3455" s="44" t="s">
        <v>1636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1651</v>
      </c>
      <c r="B3456" s="37" t="s">
        <v>615</v>
      </c>
      <c r="C3456" s="38" t="s">
        <v>616</v>
      </c>
      <c r="D3456" s="24">
        <f t="shared" si="106"/>
        <v>596580</v>
      </c>
      <c r="E3456" s="32">
        <f t="shared" si="107"/>
        <v>576270</v>
      </c>
      <c r="F3456" s="28">
        <v>94770</v>
      </c>
      <c r="G3456" s="29">
        <v>88890</v>
      </c>
      <c r="H3456" s="22">
        <v>88890</v>
      </c>
      <c r="I3456" s="22">
        <v>88890</v>
      </c>
      <c r="J3456" s="41">
        <v>88890</v>
      </c>
      <c r="K3456" s="42">
        <v>81120</v>
      </c>
      <c r="L3456" s="22">
        <v>81120</v>
      </c>
      <c r="M3456" s="22">
        <v>81120</v>
      </c>
      <c r="N3456" s="41">
        <v>81120</v>
      </c>
      <c r="O3456" s="42">
        <v>87330</v>
      </c>
      <c r="P3456" s="19">
        <v>87330</v>
      </c>
      <c r="Q3456" s="19">
        <v>74460</v>
      </c>
      <c r="R3456" s="41">
        <v>74460</v>
      </c>
      <c r="S3456" s="42">
        <v>74460</v>
      </c>
      <c r="T3456" s="22"/>
      <c r="U3456" s="22"/>
      <c r="V3456" s="41"/>
      <c r="W3456" s="42"/>
      <c r="X3456" s="22"/>
      <c r="Y3456" s="22"/>
      <c r="Z3456" s="41"/>
      <c r="AA3456" s="42"/>
      <c r="AB3456" s="22"/>
      <c r="AC3456" s="22"/>
      <c r="AD3456" s="45"/>
      <c r="AE3456" s="23"/>
      <c r="AF3456" s="50" t="s">
        <v>1623</v>
      </c>
      <c r="AG3456" s="44" t="s">
        <v>1636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1651</v>
      </c>
      <c r="B3457" s="37" t="s">
        <v>617</v>
      </c>
      <c r="C3457" s="38" t="s">
        <v>618</v>
      </c>
      <c r="D3457" s="24">
        <f t="shared" si="106"/>
        <v>695000</v>
      </c>
      <c r="E3457" s="32">
        <f t="shared" si="107"/>
        <v>695000</v>
      </c>
      <c r="F3457" s="28"/>
      <c r="G3457" s="29"/>
      <c r="H3457" s="22"/>
      <c r="I3457" s="22"/>
      <c r="J3457" s="41"/>
      <c r="K3457" s="42"/>
      <c r="L3457" s="22"/>
      <c r="M3457" s="22"/>
      <c r="N3457" s="41">
        <v>404000</v>
      </c>
      <c r="O3457" s="42">
        <v>404000</v>
      </c>
      <c r="P3457" s="22">
        <v>148000</v>
      </c>
      <c r="Q3457" s="22">
        <v>148000</v>
      </c>
      <c r="R3457" s="41">
        <v>143000</v>
      </c>
      <c r="S3457" s="42">
        <v>143000</v>
      </c>
      <c r="T3457" s="22"/>
      <c r="U3457" s="22"/>
      <c r="V3457" s="41"/>
      <c r="W3457" s="42"/>
      <c r="X3457" s="22"/>
      <c r="Y3457" s="22"/>
      <c r="Z3457" s="41"/>
      <c r="AA3457" s="42"/>
      <c r="AB3457" s="22"/>
      <c r="AC3457" s="22"/>
      <c r="AD3457" s="45"/>
      <c r="AE3457" s="23"/>
      <c r="AF3457" s="50" t="s">
        <v>1623</v>
      </c>
      <c r="AG3457" s="44" t="s">
        <v>1636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1651</v>
      </c>
      <c r="B3458" s="37" t="s">
        <v>619</v>
      </c>
      <c r="C3458" s="38" t="s">
        <v>620</v>
      </c>
      <c r="D3458" s="24">
        <f t="shared" si="106"/>
        <v>0</v>
      </c>
      <c r="E3458" s="32">
        <f t="shared" si="107"/>
        <v>0</v>
      </c>
      <c r="F3458" s="28"/>
      <c r="G3458" s="29"/>
      <c r="H3458" s="22"/>
      <c r="I3458" s="22"/>
      <c r="J3458" s="41"/>
      <c r="K3458" s="42"/>
      <c r="L3458" s="22"/>
      <c r="M3458" s="22"/>
      <c r="N3458" s="41"/>
      <c r="O3458" s="42"/>
      <c r="P3458" s="22"/>
      <c r="Q3458" s="22"/>
      <c r="R3458" s="41"/>
      <c r="S3458" s="42"/>
      <c r="T3458" s="22"/>
      <c r="U3458" s="22"/>
      <c r="V3458" s="41"/>
      <c r="W3458" s="42"/>
      <c r="X3458" s="22"/>
      <c r="Y3458" s="22"/>
      <c r="Z3458" s="41"/>
      <c r="AA3458" s="42"/>
      <c r="AB3458" s="22"/>
      <c r="AC3458" s="22"/>
      <c r="AD3458" s="45"/>
      <c r="AE3458" s="23"/>
      <c r="AF3458" s="50" t="s">
        <v>1623</v>
      </c>
      <c r="AG3458" s="44" t="s">
        <v>1636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1651</v>
      </c>
      <c r="B3459" s="37" t="s">
        <v>621</v>
      </c>
      <c r="C3459" s="38" t="s">
        <v>622</v>
      </c>
      <c r="D3459" s="24">
        <f t="shared" si="106"/>
        <v>3375200</v>
      </c>
      <c r="E3459" s="32">
        <f t="shared" si="107"/>
        <v>5856600</v>
      </c>
      <c r="F3459" s="28">
        <v>732800</v>
      </c>
      <c r="G3459" s="29">
        <v>727400</v>
      </c>
      <c r="H3459" s="19">
        <v>737900</v>
      </c>
      <c r="I3459" s="19">
        <v>722900</v>
      </c>
      <c r="J3459" s="39">
        <v>153400</v>
      </c>
      <c r="K3459" s="40">
        <v>770000</v>
      </c>
      <c r="L3459" s="19">
        <v>1282500</v>
      </c>
      <c r="M3459" s="19">
        <v>1331300</v>
      </c>
      <c r="N3459" s="39">
        <v>156000</v>
      </c>
      <c r="O3459" s="40">
        <v>766400</v>
      </c>
      <c r="P3459" s="22">
        <v>157200</v>
      </c>
      <c r="Q3459" s="22">
        <v>768500</v>
      </c>
      <c r="R3459" s="39">
        <v>155400</v>
      </c>
      <c r="S3459" s="40">
        <v>770100</v>
      </c>
      <c r="T3459" s="19"/>
      <c r="U3459" s="19"/>
      <c r="V3459" s="39"/>
      <c r="W3459" s="40"/>
      <c r="X3459" s="19"/>
      <c r="Y3459" s="19"/>
      <c r="Z3459" s="39"/>
      <c r="AA3459" s="40"/>
      <c r="AB3459" s="19"/>
      <c r="AC3459" s="19"/>
      <c r="AD3459" s="45"/>
      <c r="AE3459" s="23"/>
      <c r="AF3459" s="50" t="s">
        <v>1623</v>
      </c>
      <c r="AG3459" s="44" t="s">
        <v>1636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1651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0</v>
      </c>
      <c r="E3460" s="32">
        <f t="shared" ref="E3460:E3523" si="109">G3460+I3460+K3460+M3460+O3460+Q3460+S3460+U3460+W3460+Y3460+AA3460+AC3460</f>
        <v>0</v>
      </c>
      <c r="F3460" s="28"/>
      <c r="G3460" s="29"/>
      <c r="H3460" s="22"/>
      <c r="I3460" s="22"/>
      <c r="J3460" s="41"/>
      <c r="K3460" s="42"/>
      <c r="L3460" s="22"/>
      <c r="M3460" s="22"/>
      <c r="N3460" s="41"/>
      <c r="O3460" s="42"/>
      <c r="P3460" s="19"/>
      <c r="Q3460" s="19"/>
      <c r="R3460" s="41"/>
      <c r="S3460" s="42"/>
      <c r="T3460" s="22"/>
      <c r="U3460" s="22"/>
      <c r="V3460" s="41"/>
      <c r="W3460" s="42"/>
      <c r="X3460" s="22"/>
      <c r="Y3460" s="22"/>
      <c r="Z3460" s="41"/>
      <c r="AA3460" s="42"/>
      <c r="AB3460" s="22"/>
      <c r="AC3460" s="22"/>
      <c r="AD3460" s="45"/>
      <c r="AE3460" s="23"/>
      <c r="AF3460" s="50" t="s">
        <v>1623</v>
      </c>
      <c r="AG3460" s="44" t="s">
        <v>1636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1651</v>
      </c>
      <c r="B3461" s="37" t="s">
        <v>625</v>
      </c>
      <c r="C3461" s="38" t="s">
        <v>588</v>
      </c>
      <c r="D3461" s="24">
        <f t="shared" si="108"/>
        <v>1261465.4500000002</v>
      </c>
      <c r="E3461" s="32">
        <f t="shared" si="109"/>
        <v>1456142.4100000001</v>
      </c>
      <c r="F3461" s="28">
        <v>31198.82</v>
      </c>
      <c r="G3461" s="29">
        <v>252289.35</v>
      </c>
      <c r="H3461" s="19">
        <v>14810.37</v>
      </c>
      <c r="I3461" s="19">
        <v>192324.03</v>
      </c>
      <c r="J3461" s="39">
        <v>467335.09</v>
      </c>
      <c r="K3461" s="40">
        <v>163532.88</v>
      </c>
      <c r="L3461" s="19">
        <v>22859.55</v>
      </c>
      <c r="M3461" s="19">
        <v>197809.78</v>
      </c>
      <c r="N3461" s="39">
        <v>326754.08</v>
      </c>
      <c r="O3461" s="40">
        <v>186103.24</v>
      </c>
      <c r="P3461" s="22">
        <v>197809.78</v>
      </c>
      <c r="Q3461" s="22">
        <v>239651.02</v>
      </c>
      <c r="R3461" s="39">
        <v>200697.76</v>
      </c>
      <c r="S3461" s="40">
        <v>224432.11</v>
      </c>
      <c r="T3461" s="19"/>
      <c r="U3461" s="19"/>
      <c r="V3461" s="39"/>
      <c r="W3461" s="40"/>
      <c r="X3461" s="19"/>
      <c r="Y3461" s="19"/>
      <c r="Z3461" s="39"/>
      <c r="AA3461" s="40"/>
      <c r="AB3461" s="19"/>
      <c r="AC3461" s="19"/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1651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1651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1651</v>
      </c>
      <c r="B3464" s="37" t="s">
        <v>630</v>
      </c>
      <c r="C3464" s="38" t="s">
        <v>631</v>
      </c>
      <c r="D3464" s="24">
        <f t="shared" si="108"/>
        <v>14413.34</v>
      </c>
      <c r="E3464" s="32">
        <f t="shared" si="109"/>
        <v>43280</v>
      </c>
      <c r="F3464" s="28">
        <v>613.33000000000004</v>
      </c>
      <c r="G3464" s="29">
        <v>0</v>
      </c>
      <c r="H3464" s="22">
        <v>920</v>
      </c>
      <c r="I3464" s="22">
        <v>4320</v>
      </c>
      <c r="J3464" s="41">
        <v>1073.33</v>
      </c>
      <c r="K3464" s="42">
        <v>2480</v>
      </c>
      <c r="L3464" s="22">
        <v>2146.67</v>
      </c>
      <c r="M3464" s="22">
        <v>15440</v>
      </c>
      <c r="N3464" s="41">
        <v>2606.67</v>
      </c>
      <c r="O3464" s="42">
        <v>6800</v>
      </c>
      <c r="P3464" s="22">
        <v>3526.67</v>
      </c>
      <c r="Q3464" s="22">
        <v>14240</v>
      </c>
      <c r="R3464" s="41">
        <v>3526.67</v>
      </c>
      <c r="S3464" s="42">
        <v>0</v>
      </c>
      <c r="T3464" s="22"/>
      <c r="U3464" s="22"/>
      <c r="V3464" s="41"/>
      <c r="W3464" s="42"/>
      <c r="X3464" s="22"/>
      <c r="Y3464" s="22"/>
      <c r="Z3464" s="41"/>
      <c r="AA3464" s="42"/>
      <c r="AB3464" s="22"/>
      <c r="AC3464" s="22"/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1651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1651</v>
      </c>
      <c r="B3466" s="37" t="s">
        <v>634</v>
      </c>
      <c r="C3466" s="38" t="s">
        <v>635</v>
      </c>
      <c r="D3466" s="24">
        <f t="shared" si="108"/>
        <v>0</v>
      </c>
      <c r="E3466" s="32">
        <f t="shared" si="109"/>
        <v>32000</v>
      </c>
      <c r="F3466" s="28">
        <v>0</v>
      </c>
      <c r="G3466" s="29">
        <v>0</v>
      </c>
      <c r="H3466" s="22">
        <v>0</v>
      </c>
      <c r="I3466" s="22">
        <v>0</v>
      </c>
      <c r="J3466" s="41">
        <v>0</v>
      </c>
      <c r="K3466" s="42">
        <v>0</v>
      </c>
      <c r="L3466" s="22">
        <v>0</v>
      </c>
      <c r="M3466" s="22">
        <v>0</v>
      </c>
      <c r="N3466" s="41">
        <v>0</v>
      </c>
      <c r="O3466" s="42">
        <v>0</v>
      </c>
      <c r="P3466" s="22">
        <v>0</v>
      </c>
      <c r="Q3466" s="22">
        <v>0</v>
      </c>
      <c r="R3466" s="41">
        <v>0</v>
      </c>
      <c r="S3466" s="42">
        <v>32000</v>
      </c>
      <c r="T3466" s="22"/>
      <c r="U3466" s="22"/>
      <c r="V3466" s="41"/>
      <c r="W3466" s="42"/>
      <c r="X3466" s="22"/>
      <c r="Y3466" s="22"/>
      <c r="Z3466" s="41"/>
      <c r="AA3466" s="42"/>
      <c r="AB3466" s="22"/>
      <c r="AC3466" s="22"/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1651</v>
      </c>
      <c r="B3467" s="37" t="s">
        <v>636</v>
      </c>
      <c r="C3467" s="38" t="s">
        <v>637</v>
      </c>
      <c r="D3467" s="24">
        <f t="shared" si="108"/>
        <v>0</v>
      </c>
      <c r="E3467" s="32">
        <f t="shared" si="109"/>
        <v>100000</v>
      </c>
      <c r="F3467" s="28">
        <v>0</v>
      </c>
      <c r="G3467" s="29">
        <v>0</v>
      </c>
      <c r="H3467" s="22">
        <v>0</v>
      </c>
      <c r="I3467" s="22">
        <v>100000</v>
      </c>
      <c r="J3467" s="41">
        <v>0</v>
      </c>
      <c r="K3467" s="42">
        <v>0</v>
      </c>
      <c r="L3467" s="22">
        <v>0</v>
      </c>
      <c r="M3467" s="22">
        <v>0</v>
      </c>
      <c r="N3467" s="41">
        <v>0</v>
      </c>
      <c r="O3467" s="42">
        <v>0</v>
      </c>
      <c r="P3467" s="22">
        <v>0</v>
      </c>
      <c r="Q3467" s="22">
        <v>0</v>
      </c>
      <c r="R3467" s="41">
        <v>0</v>
      </c>
      <c r="S3467" s="42">
        <v>0</v>
      </c>
      <c r="T3467" s="22"/>
      <c r="U3467" s="22"/>
      <c r="V3467" s="41"/>
      <c r="W3467" s="42"/>
      <c r="X3467" s="22"/>
      <c r="Y3467" s="22"/>
      <c r="Z3467" s="41"/>
      <c r="AA3467" s="42"/>
      <c r="AB3467" s="22"/>
      <c r="AC3467" s="22"/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1651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798.3599999999999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479.02</v>
      </c>
      <c r="L3468" s="22">
        <v>0</v>
      </c>
      <c r="M3468" s="22">
        <v>319.33999999999997</v>
      </c>
      <c r="N3468" s="41">
        <v>0</v>
      </c>
      <c r="O3468" s="42">
        <v>0</v>
      </c>
      <c r="P3468" s="22">
        <v>0</v>
      </c>
      <c r="Q3468" s="22">
        <v>0</v>
      </c>
      <c r="R3468" s="41">
        <v>0</v>
      </c>
      <c r="S3468" s="42">
        <v>0</v>
      </c>
      <c r="T3468" s="22"/>
      <c r="U3468" s="22"/>
      <c r="V3468" s="41"/>
      <c r="W3468" s="42"/>
      <c r="X3468" s="22"/>
      <c r="Y3468" s="22"/>
      <c r="Z3468" s="41"/>
      <c r="AA3468" s="42"/>
      <c r="AB3468" s="22"/>
      <c r="AC3468" s="22"/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1651</v>
      </c>
      <c r="B3469" s="37" t="s">
        <v>640</v>
      </c>
      <c r="C3469" s="38" t="s">
        <v>641</v>
      </c>
      <c r="D3469" s="24">
        <f t="shared" si="108"/>
        <v>0</v>
      </c>
      <c r="E3469" s="32">
        <f t="shared" si="109"/>
        <v>0</v>
      </c>
      <c r="F3469" s="28"/>
      <c r="G3469" s="29"/>
      <c r="H3469" s="22"/>
      <c r="I3469" s="22"/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/>
      <c r="U3469" s="22"/>
      <c r="V3469" s="41"/>
      <c r="W3469" s="42"/>
      <c r="X3469" s="22"/>
      <c r="Y3469" s="22"/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1651</v>
      </c>
      <c r="B3470" s="37" t="s">
        <v>642</v>
      </c>
      <c r="C3470" s="38" t="s">
        <v>643</v>
      </c>
      <c r="D3470" s="24">
        <f t="shared" si="108"/>
        <v>175068</v>
      </c>
      <c r="E3470" s="32">
        <f t="shared" si="109"/>
        <v>77851</v>
      </c>
      <c r="F3470" s="28">
        <v>76687</v>
      </c>
      <c r="G3470" s="29">
        <v>12986</v>
      </c>
      <c r="H3470" s="19">
        <v>0</v>
      </c>
      <c r="I3470" s="19">
        <v>14275</v>
      </c>
      <c r="J3470" s="39">
        <v>27897</v>
      </c>
      <c r="K3470" s="40">
        <v>10242</v>
      </c>
      <c r="L3470" s="19">
        <v>0</v>
      </c>
      <c r="M3470" s="19">
        <v>7284</v>
      </c>
      <c r="N3470" s="39">
        <v>18096</v>
      </c>
      <c r="O3470" s="40">
        <v>9556</v>
      </c>
      <c r="P3470" s="22">
        <v>9456</v>
      </c>
      <c r="Q3470" s="22">
        <v>9802</v>
      </c>
      <c r="R3470" s="39">
        <v>42932</v>
      </c>
      <c r="S3470" s="40">
        <v>13706</v>
      </c>
      <c r="T3470" s="19"/>
      <c r="U3470" s="19"/>
      <c r="V3470" s="39"/>
      <c r="W3470" s="40"/>
      <c r="X3470" s="19"/>
      <c r="Y3470" s="19"/>
      <c r="Z3470" s="39"/>
      <c r="AA3470" s="40"/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1651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1651</v>
      </c>
      <c r="B3472" s="37" t="s">
        <v>646</v>
      </c>
      <c r="C3472" s="38" t="s">
        <v>647</v>
      </c>
      <c r="D3472" s="24">
        <f t="shared" si="108"/>
        <v>156134.50999999998</v>
      </c>
      <c r="E3472" s="32">
        <f t="shared" si="109"/>
        <v>175920.34</v>
      </c>
      <c r="F3472" s="28">
        <v>18806.79</v>
      </c>
      <c r="G3472" s="29">
        <v>3676.98</v>
      </c>
      <c r="H3472" s="19">
        <v>3676.98</v>
      </c>
      <c r="I3472" s="19">
        <v>26500.16</v>
      </c>
      <c r="J3472" s="39">
        <v>26500.16</v>
      </c>
      <c r="K3472" s="40">
        <v>30807.01</v>
      </c>
      <c r="L3472" s="19">
        <v>30807.01</v>
      </c>
      <c r="M3472" s="19">
        <v>28307.64</v>
      </c>
      <c r="N3472" s="39">
        <v>28307.64</v>
      </c>
      <c r="O3472" s="40">
        <v>26668.69</v>
      </c>
      <c r="P3472" s="22">
        <v>26668.69</v>
      </c>
      <c r="Q3472" s="22">
        <v>21367.24</v>
      </c>
      <c r="R3472" s="39">
        <v>21367.24</v>
      </c>
      <c r="S3472" s="40">
        <v>38592.620000000003</v>
      </c>
      <c r="T3472" s="19"/>
      <c r="U3472" s="19"/>
      <c r="V3472" s="39"/>
      <c r="W3472" s="40"/>
      <c r="X3472" s="19"/>
      <c r="Y3472" s="19"/>
      <c r="Z3472" s="39"/>
      <c r="AA3472" s="40"/>
      <c r="AB3472" s="19"/>
      <c r="AC3472" s="19"/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1651</v>
      </c>
      <c r="B3473" s="37" t="s">
        <v>648</v>
      </c>
      <c r="C3473" s="38" t="s">
        <v>649</v>
      </c>
      <c r="D3473" s="24">
        <f t="shared" si="108"/>
        <v>0</v>
      </c>
      <c r="E3473" s="32">
        <f t="shared" si="109"/>
        <v>0</v>
      </c>
      <c r="F3473" s="28"/>
      <c r="G3473" s="29"/>
      <c r="H3473" s="19"/>
      <c r="I3473" s="19"/>
      <c r="J3473" s="39"/>
      <c r="K3473" s="40"/>
      <c r="L3473" s="19"/>
      <c r="M3473" s="19"/>
      <c r="N3473" s="39"/>
      <c r="O3473" s="40"/>
      <c r="P3473" s="19"/>
      <c r="Q3473" s="19"/>
      <c r="R3473" s="39"/>
      <c r="S3473" s="40"/>
      <c r="T3473" s="19"/>
      <c r="U3473" s="19"/>
      <c r="V3473" s="39"/>
      <c r="W3473" s="40"/>
      <c r="X3473" s="19"/>
      <c r="Y3473" s="19"/>
      <c r="Z3473" s="39"/>
      <c r="AA3473" s="40"/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1651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1651</v>
      </c>
      <c r="B3475" s="37" t="s">
        <v>652</v>
      </c>
      <c r="C3475" s="38" t="s">
        <v>651</v>
      </c>
      <c r="D3475" s="24">
        <f t="shared" si="108"/>
        <v>233154</v>
      </c>
      <c r="E3475" s="32">
        <f t="shared" si="109"/>
        <v>233154</v>
      </c>
      <c r="F3475" s="28">
        <v>35780</v>
      </c>
      <c r="G3475" s="29">
        <v>35780</v>
      </c>
      <c r="H3475" s="19">
        <v>36979</v>
      </c>
      <c r="I3475" s="19">
        <v>36979</v>
      </c>
      <c r="J3475" s="39">
        <v>37635</v>
      </c>
      <c r="K3475" s="40">
        <v>37635</v>
      </c>
      <c r="L3475" s="19">
        <v>38445</v>
      </c>
      <c r="M3475" s="19">
        <v>38445</v>
      </c>
      <c r="N3475" s="39">
        <v>38182</v>
      </c>
      <c r="O3475" s="40">
        <v>38182</v>
      </c>
      <c r="P3475" s="22">
        <v>38442</v>
      </c>
      <c r="Q3475" s="22">
        <v>38442</v>
      </c>
      <c r="R3475" s="39">
        <v>7691</v>
      </c>
      <c r="S3475" s="40">
        <v>7691</v>
      </c>
      <c r="T3475" s="19"/>
      <c r="U3475" s="19"/>
      <c r="V3475" s="39"/>
      <c r="W3475" s="40"/>
      <c r="X3475" s="19"/>
      <c r="Y3475" s="19"/>
      <c r="Z3475" s="39"/>
      <c r="AA3475" s="40"/>
      <c r="AB3475" s="19"/>
      <c r="AC3475" s="19"/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1651</v>
      </c>
      <c r="B3476" s="37" t="s">
        <v>653</v>
      </c>
      <c r="C3476" s="38" t="s">
        <v>654</v>
      </c>
      <c r="D3476" s="24">
        <f t="shared" si="108"/>
        <v>3632037.05</v>
      </c>
      <c r="E3476" s="32">
        <f t="shared" si="109"/>
        <v>3632037.05</v>
      </c>
      <c r="F3476" s="28"/>
      <c r="G3476" s="29"/>
      <c r="H3476" s="19"/>
      <c r="I3476" s="19"/>
      <c r="J3476" s="39">
        <v>266713.05</v>
      </c>
      <c r="K3476" s="40">
        <v>361813.05</v>
      </c>
      <c r="L3476" s="19">
        <v>2115924</v>
      </c>
      <c r="M3476" s="19">
        <v>2280974</v>
      </c>
      <c r="N3476" s="39">
        <v>627100</v>
      </c>
      <c r="O3476" s="40">
        <v>366950</v>
      </c>
      <c r="P3476" s="19">
        <v>224450</v>
      </c>
      <c r="Q3476" s="19">
        <v>224450</v>
      </c>
      <c r="R3476" s="39">
        <v>397850</v>
      </c>
      <c r="S3476" s="40">
        <v>397850</v>
      </c>
      <c r="T3476" s="19"/>
      <c r="U3476" s="19"/>
      <c r="V3476" s="39"/>
      <c r="W3476" s="40"/>
      <c r="X3476" s="19"/>
      <c r="Y3476" s="19"/>
      <c r="Z3476" s="39"/>
      <c r="AA3476" s="40"/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1651</v>
      </c>
      <c r="B3477" s="37" t="s">
        <v>655</v>
      </c>
      <c r="C3477" s="38" t="s">
        <v>656</v>
      </c>
      <c r="D3477" s="24">
        <f t="shared" si="108"/>
        <v>151600</v>
      </c>
      <c r="E3477" s="32">
        <f t="shared" si="109"/>
        <v>2732219.66</v>
      </c>
      <c r="F3477" s="28">
        <v>1600</v>
      </c>
      <c r="G3477" s="29">
        <v>0</v>
      </c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>
        <v>150000</v>
      </c>
      <c r="S3477" s="42">
        <v>2732219.66</v>
      </c>
      <c r="T3477" s="22"/>
      <c r="U3477" s="22"/>
      <c r="V3477" s="41"/>
      <c r="W3477" s="42"/>
      <c r="X3477" s="22"/>
      <c r="Y3477" s="22"/>
      <c r="Z3477" s="41"/>
      <c r="AA3477" s="42"/>
      <c r="AB3477" s="22"/>
      <c r="AC3477" s="22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1651</v>
      </c>
      <c r="B3478" s="37" t="s">
        <v>657</v>
      </c>
      <c r="C3478" s="38" t="s">
        <v>658</v>
      </c>
      <c r="D3478" s="24">
        <f t="shared" si="108"/>
        <v>1633238.3699999999</v>
      </c>
      <c r="E3478" s="32">
        <f t="shared" si="109"/>
        <v>3067318.29</v>
      </c>
      <c r="F3478" s="28">
        <v>272051.96000000002</v>
      </c>
      <c r="G3478" s="29">
        <v>1632311.76</v>
      </c>
      <c r="H3478" s="22">
        <v>264915.05</v>
      </c>
      <c r="I3478" s="22">
        <v>0</v>
      </c>
      <c r="J3478" s="41">
        <v>227519.48</v>
      </c>
      <c r="K3478" s="42">
        <v>0</v>
      </c>
      <c r="L3478" s="22">
        <v>257778.34</v>
      </c>
      <c r="M3478" s="22">
        <v>0</v>
      </c>
      <c r="N3478" s="41">
        <v>239276.3</v>
      </c>
      <c r="O3478" s="42">
        <v>0</v>
      </c>
      <c r="P3478" s="22">
        <v>169923.4</v>
      </c>
      <c r="Q3478" s="22">
        <v>0</v>
      </c>
      <c r="R3478" s="41">
        <v>201773.84</v>
      </c>
      <c r="S3478" s="42">
        <v>1435006.53</v>
      </c>
      <c r="T3478" s="22"/>
      <c r="U3478" s="22"/>
      <c r="V3478" s="41"/>
      <c r="W3478" s="42"/>
      <c r="X3478" s="22"/>
      <c r="Y3478" s="22"/>
      <c r="Z3478" s="41"/>
      <c r="AA3478" s="42"/>
      <c r="AB3478" s="22"/>
      <c r="AC3478" s="22"/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1651</v>
      </c>
      <c r="B3479" s="37" t="s">
        <v>659</v>
      </c>
      <c r="C3479" s="38" t="s">
        <v>660</v>
      </c>
      <c r="D3479" s="24">
        <f t="shared" si="108"/>
        <v>5722629</v>
      </c>
      <c r="E3479" s="32">
        <f t="shared" si="109"/>
        <v>7962381</v>
      </c>
      <c r="F3479" s="28">
        <v>0</v>
      </c>
      <c r="G3479" s="29">
        <v>3205011</v>
      </c>
      <c r="H3479" s="22">
        <v>1050000</v>
      </c>
      <c r="I3479" s="22">
        <v>0</v>
      </c>
      <c r="J3479" s="41">
        <v>1050000</v>
      </c>
      <c r="K3479" s="42">
        <v>0</v>
      </c>
      <c r="L3479" s="22">
        <v>0</v>
      </c>
      <c r="M3479" s="22">
        <v>0</v>
      </c>
      <c r="N3479" s="41">
        <v>1150299</v>
      </c>
      <c r="O3479" s="42">
        <v>45288</v>
      </c>
      <c r="P3479" s="22">
        <v>0</v>
      </c>
      <c r="Q3479" s="22">
        <v>4712082</v>
      </c>
      <c r="R3479" s="41">
        <v>2472330</v>
      </c>
      <c r="S3479" s="42">
        <v>0</v>
      </c>
      <c r="T3479" s="22"/>
      <c r="U3479" s="22"/>
      <c r="V3479" s="41"/>
      <c r="W3479" s="42"/>
      <c r="X3479" s="22"/>
      <c r="Y3479" s="22"/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1651</v>
      </c>
      <c r="B3480" s="37" t="s">
        <v>661</v>
      </c>
      <c r="C3480" s="38" t="s">
        <v>662</v>
      </c>
      <c r="D3480" s="24">
        <f t="shared" si="108"/>
        <v>4707814.26</v>
      </c>
      <c r="E3480" s="32">
        <f t="shared" si="109"/>
        <v>3586749.05</v>
      </c>
      <c r="F3480" s="28">
        <v>2143338.29</v>
      </c>
      <c r="G3480" s="29">
        <v>0</v>
      </c>
      <c r="H3480" s="19">
        <v>0</v>
      </c>
      <c r="I3480" s="19">
        <v>0</v>
      </c>
      <c r="J3480" s="39">
        <v>448551.97</v>
      </c>
      <c r="K3480" s="40">
        <v>266713.05</v>
      </c>
      <c r="L3480" s="19">
        <v>2115924</v>
      </c>
      <c r="M3480" s="19">
        <v>2115924</v>
      </c>
      <c r="N3480" s="39">
        <v>0</v>
      </c>
      <c r="O3480" s="40">
        <v>581812</v>
      </c>
      <c r="P3480" s="22">
        <v>0</v>
      </c>
      <c r="Q3480" s="22">
        <v>224450</v>
      </c>
      <c r="R3480" s="39">
        <v>0</v>
      </c>
      <c r="S3480" s="40">
        <v>397850</v>
      </c>
      <c r="T3480" s="19"/>
      <c r="U3480" s="19"/>
      <c r="V3480" s="39"/>
      <c r="W3480" s="40"/>
      <c r="X3480" s="19"/>
      <c r="Y3480" s="19"/>
      <c r="Z3480" s="39"/>
      <c r="AA3480" s="40"/>
      <c r="AB3480" s="19"/>
      <c r="AC3480" s="19"/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1651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1651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1651</v>
      </c>
      <c r="B3483" s="37" t="s">
        <v>667</v>
      </c>
      <c r="C3483" s="38" t="s">
        <v>668</v>
      </c>
      <c r="D3483" s="24">
        <f t="shared" si="108"/>
        <v>330</v>
      </c>
      <c r="E3483" s="32">
        <f t="shared" si="109"/>
        <v>320</v>
      </c>
      <c r="F3483" s="28">
        <v>0</v>
      </c>
      <c r="G3483" s="29">
        <v>0</v>
      </c>
      <c r="H3483" s="19">
        <v>40</v>
      </c>
      <c r="I3483" s="19">
        <v>30</v>
      </c>
      <c r="J3483" s="39">
        <v>20</v>
      </c>
      <c r="K3483" s="40">
        <v>20</v>
      </c>
      <c r="L3483" s="19">
        <v>90</v>
      </c>
      <c r="M3483" s="19">
        <v>110</v>
      </c>
      <c r="N3483" s="39">
        <v>0</v>
      </c>
      <c r="O3483" s="40">
        <v>50</v>
      </c>
      <c r="P3483" s="22">
        <v>70</v>
      </c>
      <c r="Q3483" s="22">
        <v>110</v>
      </c>
      <c r="R3483" s="39">
        <v>110</v>
      </c>
      <c r="S3483" s="40">
        <v>0</v>
      </c>
      <c r="T3483" s="19"/>
      <c r="U3483" s="19"/>
      <c r="V3483" s="39"/>
      <c r="W3483" s="40"/>
      <c r="X3483" s="19"/>
      <c r="Y3483" s="19"/>
      <c r="Z3483" s="39"/>
      <c r="AA3483" s="40"/>
      <c r="AB3483" s="19"/>
      <c r="AC3483" s="19"/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1651</v>
      </c>
      <c r="B3484" s="37" t="s">
        <v>669</v>
      </c>
      <c r="C3484" s="38" t="s">
        <v>670</v>
      </c>
      <c r="D3484" s="24">
        <f t="shared" si="108"/>
        <v>11550</v>
      </c>
      <c r="E3484" s="32">
        <f t="shared" si="109"/>
        <v>11200</v>
      </c>
      <c r="F3484" s="28">
        <v>0</v>
      </c>
      <c r="G3484" s="29">
        <v>0</v>
      </c>
      <c r="H3484" s="19">
        <v>1400</v>
      </c>
      <c r="I3484" s="19">
        <v>1050</v>
      </c>
      <c r="J3484" s="39">
        <v>700</v>
      </c>
      <c r="K3484" s="40">
        <v>700</v>
      </c>
      <c r="L3484" s="19">
        <v>3150</v>
      </c>
      <c r="M3484" s="19">
        <v>3850</v>
      </c>
      <c r="N3484" s="39">
        <v>0</v>
      </c>
      <c r="O3484" s="40">
        <v>1750</v>
      </c>
      <c r="P3484" s="19">
        <v>2450</v>
      </c>
      <c r="Q3484" s="19">
        <v>3850</v>
      </c>
      <c r="R3484" s="39">
        <v>3850</v>
      </c>
      <c r="S3484" s="40">
        <v>0</v>
      </c>
      <c r="T3484" s="19"/>
      <c r="U3484" s="19"/>
      <c r="V3484" s="39"/>
      <c r="W3484" s="40"/>
      <c r="X3484" s="19"/>
      <c r="Y3484" s="19"/>
      <c r="Z3484" s="39"/>
      <c r="AA3484" s="40"/>
      <c r="AB3484" s="19"/>
      <c r="AC3484" s="19"/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1651</v>
      </c>
      <c r="B3485" s="37" t="s">
        <v>671</v>
      </c>
      <c r="C3485" s="38" t="s">
        <v>672</v>
      </c>
      <c r="D3485" s="24">
        <f t="shared" si="108"/>
        <v>0</v>
      </c>
      <c r="E3485" s="32">
        <f t="shared" si="109"/>
        <v>0</v>
      </c>
      <c r="F3485" s="28"/>
      <c r="G3485" s="29"/>
      <c r="H3485" s="19"/>
      <c r="I3485" s="19"/>
      <c r="J3485" s="39"/>
      <c r="K3485" s="40"/>
      <c r="L3485" s="19"/>
      <c r="M3485" s="19"/>
      <c r="N3485" s="39"/>
      <c r="O3485" s="40"/>
      <c r="P3485" s="19"/>
      <c r="Q3485" s="19"/>
      <c r="R3485" s="39"/>
      <c r="S3485" s="40"/>
      <c r="T3485" s="19"/>
      <c r="U3485" s="19"/>
      <c r="V3485" s="39"/>
      <c r="W3485" s="40"/>
      <c r="X3485" s="19"/>
      <c r="Y3485" s="19"/>
      <c r="Z3485" s="39"/>
      <c r="AA3485" s="40"/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1651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1651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1651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1651</v>
      </c>
      <c r="B3489" s="37" t="s">
        <v>679</v>
      </c>
      <c r="C3489" s="38" t="s">
        <v>680</v>
      </c>
      <c r="D3489" s="24">
        <f t="shared" si="108"/>
        <v>0</v>
      </c>
      <c r="E3489" s="32">
        <f t="shared" si="109"/>
        <v>0</v>
      </c>
      <c r="F3489" s="28"/>
      <c r="G3489" s="29"/>
      <c r="H3489" s="22"/>
      <c r="I3489" s="22"/>
      <c r="J3489" s="41"/>
      <c r="K3489" s="42"/>
      <c r="L3489" s="22"/>
      <c r="M3489" s="22"/>
      <c r="N3489" s="41"/>
      <c r="O3489" s="42"/>
      <c r="P3489" s="22"/>
      <c r="Q3489" s="22"/>
      <c r="R3489" s="41"/>
      <c r="S3489" s="42"/>
      <c r="T3489" s="22"/>
      <c r="U3489" s="22"/>
      <c r="V3489" s="41"/>
      <c r="W3489" s="42"/>
      <c r="X3489" s="22"/>
      <c r="Y3489" s="22"/>
      <c r="Z3489" s="41"/>
      <c r="AA3489" s="42"/>
      <c r="AB3489" s="22"/>
      <c r="AC3489" s="22"/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1651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1651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1651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1651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1651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1651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1651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1651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1651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1651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0</v>
      </c>
      <c r="F3499" s="28">
        <v>0</v>
      </c>
      <c r="G3499" s="29">
        <v>0</v>
      </c>
      <c r="H3499" s="22">
        <v>0</v>
      </c>
      <c r="I3499" s="22">
        <v>0</v>
      </c>
      <c r="J3499" s="41">
        <v>0</v>
      </c>
      <c r="K3499" s="42">
        <v>0</v>
      </c>
      <c r="L3499" s="22">
        <v>0</v>
      </c>
      <c r="M3499" s="22">
        <v>0</v>
      </c>
      <c r="N3499" s="41">
        <v>0</v>
      </c>
      <c r="O3499" s="42">
        <v>0</v>
      </c>
      <c r="P3499" s="22">
        <v>0</v>
      </c>
      <c r="Q3499" s="22">
        <v>0</v>
      </c>
      <c r="R3499" s="41">
        <v>0</v>
      </c>
      <c r="S3499" s="42">
        <v>0</v>
      </c>
      <c r="T3499" s="22"/>
      <c r="U3499" s="22"/>
      <c r="V3499" s="41"/>
      <c r="W3499" s="42"/>
      <c r="X3499" s="22"/>
      <c r="Y3499" s="22"/>
      <c r="Z3499" s="41"/>
      <c r="AA3499" s="42"/>
      <c r="AB3499" s="22"/>
      <c r="AC3499" s="22"/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1651</v>
      </c>
      <c r="B3500" s="37" t="s">
        <v>701</v>
      </c>
      <c r="C3500" s="38" t="s">
        <v>702</v>
      </c>
      <c r="D3500" s="24">
        <f t="shared" si="108"/>
        <v>538323.31000000006</v>
      </c>
      <c r="E3500" s="32">
        <f t="shared" si="109"/>
        <v>0</v>
      </c>
      <c r="F3500" s="28">
        <v>76903.33</v>
      </c>
      <c r="G3500" s="29">
        <v>0</v>
      </c>
      <c r="H3500" s="22">
        <v>76903.33</v>
      </c>
      <c r="I3500" s="22">
        <v>0</v>
      </c>
      <c r="J3500" s="41">
        <v>76903.33</v>
      </c>
      <c r="K3500" s="42">
        <v>0</v>
      </c>
      <c r="L3500" s="22">
        <v>76903.33</v>
      </c>
      <c r="M3500" s="22">
        <v>0</v>
      </c>
      <c r="N3500" s="41">
        <v>76903.33</v>
      </c>
      <c r="O3500" s="42">
        <v>0</v>
      </c>
      <c r="P3500" s="22">
        <v>76903.33</v>
      </c>
      <c r="Q3500" s="22">
        <v>0</v>
      </c>
      <c r="R3500" s="41">
        <v>76903.33</v>
      </c>
      <c r="S3500" s="42">
        <v>0</v>
      </c>
      <c r="T3500" s="22"/>
      <c r="U3500" s="22"/>
      <c r="V3500" s="41"/>
      <c r="W3500" s="42"/>
      <c r="X3500" s="22"/>
      <c r="Y3500" s="22"/>
      <c r="Z3500" s="41"/>
      <c r="AA3500" s="42"/>
      <c r="AB3500" s="22"/>
      <c r="AC3500" s="22"/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1651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1651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/>
      <c r="AC3502" s="22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1651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>
        <v>0</v>
      </c>
      <c r="G3503" s="29">
        <v>0</v>
      </c>
      <c r="H3503" s="22">
        <v>0</v>
      </c>
      <c r="I3503" s="22">
        <v>0</v>
      </c>
      <c r="J3503" s="41">
        <v>0</v>
      </c>
      <c r="K3503" s="42">
        <v>0</v>
      </c>
      <c r="L3503" s="22">
        <v>0</v>
      </c>
      <c r="M3503" s="22">
        <v>0</v>
      </c>
      <c r="N3503" s="41">
        <v>0</v>
      </c>
      <c r="O3503" s="42">
        <v>0</v>
      </c>
      <c r="P3503" s="22">
        <v>0</v>
      </c>
      <c r="Q3503" s="22">
        <v>0</v>
      </c>
      <c r="R3503" s="41">
        <v>0</v>
      </c>
      <c r="S3503" s="42">
        <v>0</v>
      </c>
      <c r="T3503" s="22"/>
      <c r="U3503" s="22"/>
      <c r="V3503" s="41"/>
      <c r="W3503" s="42"/>
      <c r="X3503" s="22"/>
      <c r="Y3503" s="22"/>
      <c r="Z3503" s="41"/>
      <c r="AA3503" s="42"/>
      <c r="AB3503" s="22"/>
      <c r="AC3503" s="22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1651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>
        <v>0</v>
      </c>
      <c r="S3504" s="40">
        <v>0</v>
      </c>
      <c r="T3504" s="19"/>
      <c r="U3504" s="19"/>
      <c r="V3504" s="39"/>
      <c r="W3504" s="40"/>
      <c r="X3504" s="19"/>
      <c r="Y3504" s="19"/>
      <c r="Z3504" s="39"/>
      <c r="AA3504" s="40"/>
      <c r="AB3504" s="19"/>
      <c r="AC3504" s="19"/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1651</v>
      </c>
      <c r="B3505" s="37" t="s">
        <v>711</v>
      </c>
      <c r="C3505" s="38" t="s">
        <v>712</v>
      </c>
      <c r="D3505" s="24">
        <f t="shared" si="108"/>
        <v>405707.96</v>
      </c>
      <c r="E3505" s="32">
        <f t="shared" si="109"/>
        <v>901911.36</v>
      </c>
      <c r="F3505" s="28">
        <v>207334.79</v>
      </c>
      <c r="G3505" s="29">
        <v>779466.35</v>
      </c>
      <c r="H3505" s="19">
        <v>138441.62</v>
      </c>
      <c r="I3505" s="19">
        <v>1306.3499999999999</v>
      </c>
      <c r="J3505" s="39">
        <v>55781.55</v>
      </c>
      <c r="K3505" s="40">
        <v>50494.06</v>
      </c>
      <c r="L3505" s="19">
        <v>2000</v>
      </c>
      <c r="M3505" s="19">
        <v>1500</v>
      </c>
      <c r="N3505" s="39">
        <v>2150</v>
      </c>
      <c r="O3505" s="40">
        <v>69144.600000000006</v>
      </c>
      <c r="P3505" s="19">
        <v>0</v>
      </c>
      <c r="Q3505" s="19">
        <v>0</v>
      </c>
      <c r="R3505" s="39">
        <v>0</v>
      </c>
      <c r="S3505" s="40">
        <v>0</v>
      </c>
      <c r="T3505" s="19"/>
      <c r="U3505" s="19"/>
      <c r="V3505" s="39"/>
      <c r="W3505" s="40"/>
      <c r="X3505" s="19"/>
      <c r="Y3505" s="19"/>
      <c r="Z3505" s="39"/>
      <c r="AA3505" s="40"/>
      <c r="AB3505" s="19"/>
      <c r="AC3505" s="19"/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1651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1651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>
        <v>0</v>
      </c>
      <c r="S3507" s="40">
        <v>0</v>
      </c>
      <c r="T3507" s="19"/>
      <c r="U3507" s="19"/>
      <c r="V3507" s="39"/>
      <c r="W3507" s="40"/>
      <c r="X3507" s="19"/>
      <c r="Y3507" s="19"/>
      <c r="Z3507" s="39"/>
      <c r="AA3507" s="40"/>
      <c r="AB3507" s="19"/>
      <c r="AC3507" s="19"/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1651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1651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1651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1651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1651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1651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1651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1651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1651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1651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1651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1651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1651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1651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1651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1651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1651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40330</v>
      </c>
      <c r="F3524" s="30"/>
      <c r="G3524" s="31"/>
      <c r="H3524" s="22">
        <v>0</v>
      </c>
      <c r="I3524" s="22">
        <v>9660</v>
      </c>
      <c r="J3524" s="41">
        <v>0</v>
      </c>
      <c r="K3524" s="42">
        <v>0</v>
      </c>
      <c r="L3524" s="22">
        <v>0</v>
      </c>
      <c r="M3524" s="22">
        <v>0</v>
      </c>
      <c r="N3524" s="41">
        <v>0</v>
      </c>
      <c r="O3524" s="42">
        <v>0</v>
      </c>
      <c r="P3524" s="22">
        <v>0</v>
      </c>
      <c r="Q3524" s="22">
        <v>30670</v>
      </c>
      <c r="R3524" s="41">
        <v>0</v>
      </c>
      <c r="S3524" s="42">
        <v>0</v>
      </c>
      <c r="T3524" s="22"/>
      <c r="U3524" s="22"/>
      <c r="V3524" s="41"/>
      <c r="W3524" s="42"/>
      <c r="X3524" s="22"/>
      <c r="Y3524" s="22"/>
      <c r="Z3524" s="41"/>
      <c r="AA3524" s="42"/>
      <c r="AB3524" s="22"/>
      <c r="AC3524" s="22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1651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1651</v>
      </c>
      <c r="B3526" s="37" t="s">
        <v>753</v>
      </c>
      <c r="C3526" s="38" t="s">
        <v>754</v>
      </c>
      <c r="D3526" s="24">
        <f t="shared" si="110"/>
        <v>0</v>
      </c>
      <c r="E3526" s="32">
        <f t="shared" si="111"/>
        <v>71165</v>
      </c>
      <c r="F3526" s="30"/>
      <c r="G3526" s="31"/>
      <c r="H3526" s="22">
        <v>0</v>
      </c>
      <c r="I3526" s="22">
        <v>66195</v>
      </c>
      <c r="J3526" s="41">
        <v>0</v>
      </c>
      <c r="K3526" s="42">
        <v>1070</v>
      </c>
      <c r="L3526" s="22">
        <v>0</v>
      </c>
      <c r="M3526" s="22">
        <v>3900</v>
      </c>
      <c r="N3526" s="41">
        <v>0</v>
      </c>
      <c r="O3526" s="42">
        <v>0</v>
      </c>
      <c r="P3526" s="22">
        <v>0</v>
      </c>
      <c r="Q3526" s="22">
        <v>0</v>
      </c>
      <c r="R3526" s="41">
        <v>0</v>
      </c>
      <c r="S3526" s="42">
        <v>0</v>
      </c>
      <c r="T3526" s="22"/>
      <c r="U3526" s="22"/>
      <c r="V3526" s="41"/>
      <c r="W3526" s="42"/>
      <c r="X3526" s="22"/>
      <c r="Y3526" s="22"/>
      <c r="Z3526" s="41"/>
      <c r="AA3526" s="42"/>
      <c r="AB3526" s="22"/>
      <c r="AC3526" s="22"/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1651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106350</v>
      </c>
      <c r="F3527" s="28">
        <v>0</v>
      </c>
      <c r="G3527" s="29">
        <v>15500</v>
      </c>
      <c r="H3527" s="19">
        <v>0</v>
      </c>
      <c r="I3527" s="19">
        <v>9100</v>
      </c>
      <c r="J3527" s="39">
        <v>0</v>
      </c>
      <c r="K3527" s="40">
        <v>14950</v>
      </c>
      <c r="L3527" s="19">
        <v>0</v>
      </c>
      <c r="M3527" s="19">
        <v>19750</v>
      </c>
      <c r="N3527" s="39">
        <v>0</v>
      </c>
      <c r="O3527" s="40">
        <v>19500</v>
      </c>
      <c r="P3527" s="22">
        <v>0</v>
      </c>
      <c r="Q3527" s="22">
        <v>11150</v>
      </c>
      <c r="R3527" s="39">
        <v>0</v>
      </c>
      <c r="S3527" s="40">
        <v>16400</v>
      </c>
      <c r="T3527" s="19"/>
      <c r="U3527" s="19"/>
      <c r="V3527" s="39"/>
      <c r="W3527" s="40"/>
      <c r="X3527" s="19"/>
      <c r="Y3527" s="19"/>
      <c r="Z3527" s="39"/>
      <c r="AA3527" s="40"/>
      <c r="AB3527" s="19"/>
      <c r="AC3527" s="19"/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1651</v>
      </c>
      <c r="B3528" s="37" t="s">
        <v>757</v>
      </c>
      <c r="C3528" s="38" t="s">
        <v>758</v>
      </c>
      <c r="D3528" s="24">
        <f t="shared" si="110"/>
        <v>0</v>
      </c>
      <c r="E3528" s="32">
        <f t="shared" si="111"/>
        <v>0</v>
      </c>
      <c r="F3528" s="28"/>
      <c r="G3528" s="29"/>
      <c r="H3528" s="19"/>
      <c r="I3528" s="19"/>
      <c r="J3528" s="39"/>
      <c r="K3528" s="40"/>
      <c r="L3528" s="19"/>
      <c r="M3528" s="19"/>
      <c r="N3528" s="39"/>
      <c r="O3528" s="40"/>
      <c r="P3528" s="19"/>
      <c r="Q3528" s="19"/>
      <c r="R3528" s="39"/>
      <c r="S3528" s="40"/>
      <c r="T3528" s="19"/>
      <c r="U3528" s="19"/>
      <c r="V3528" s="39"/>
      <c r="W3528" s="40"/>
      <c r="X3528" s="19"/>
      <c r="Y3528" s="19"/>
      <c r="Z3528" s="39"/>
      <c r="AA3528" s="40"/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1651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1651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15806</v>
      </c>
      <c r="F3530" s="30"/>
      <c r="G3530" s="31"/>
      <c r="H3530" s="22">
        <v>0</v>
      </c>
      <c r="I3530" s="22">
        <v>15806</v>
      </c>
      <c r="J3530" s="41">
        <v>0</v>
      </c>
      <c r="K3530" s="42">
        <v>0</v>
      </c>
      <c r="L3530" s="22">
        <v>0</v>
      </c>
      <c r="M3530" s="22">
        <v>0</v>
      </c>
      <c r="N3530" s="41">
        <v>0</v>
      </c>
      <c r="O3530" s="42">
        <v>0</v>
      </c>
      <c r="P3530" s="22">
        <v>0</v>
      </c>
      <c r="Q3530" s="22">
        <v>0</v>
      </c>
      <c r="R3530" s="41">
        <v>0</v>
      </c>
      <c r="S3530" s="42">
        <v>0</v>
      </c>
      <c r="T3530" s="22"/>
      <c r="U3530" s="22"/>
      <c r="V3530" s="41"/>
      <c r="W3530" s="42"/>
      <c r="X3530" s="22"/>
      <c r="Y3530" s="22"/>
      <c r="Z3530" s="41"/>
      <c r="AA3530" s="42"/>
      <c r="AB3530" s="22"/>
      <c r="AC3530" s="22"/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1651</v>
      </c>
      <c r="B3531" s="37" t="s">
        <v>763</v>
      </c>
      <c r="C3531" s="38" t="s">
        <v>764</v>
      </c>
      <c r="D3531" s="24">
        <f t="shared" si="110"/>
        <v>46913</v>
      </c>
      <c r="E3531" s="32">
        <f t="shared" si="111"/>
        <v>1016124</v>
      </c>
      <c r="F3531" s="28">
        <v>2618</v>
      </c>
      <c r="G3531" s="29">
        <v>154134</v>
      </c>
      <c r="H3531" s="19">
        <v>4416</v>
      </c>
      <c r="I3531" s="19">
        <v>143870</v>
      </c>
      <c r="J3531" s="39">
        <v>5840</v>
      </c>
      <c r="K3531" s="40">
        <v>122348</v>
      </c>
      <c r="L3531" s="19">
        <v>3410</v>
      </c>
      <c r="M3531" s="19">
        <v>139354</v>
      </c>
      <c r="N3531" s="39">
        <v>6288</v>
      </c>
      <c r="O3531" s="40">
        <v>181921</v>
      </c>
      <c r="P3531" s="22">
        <v>19640</v>
      </c>
      <c r="Q3531" s="22">
        <v>137533</v>
      </c>
      <c r="R3531" s="39">
        <v>4701</v>
      </c>
      <c r="S3531" s="40">
        <v>136964</v>
      </c>
      <c r="T3531" s="19"/>
      <c r="U3531" s="19"/>
      <c r="V3531" s="39"/>
      <c r="W3531" s="40"/>
      <c r="X3531" s="19"/>
      <c r="Y3531" s="19"/>
      <c r="Z3531" s="39"/>
      <c r="AA3531" s="40"/>
      <c r="AB3531" s="19"/>
      <c r="AC3531" s="19"/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1651</v>
      </c>
      <c r="B3532" s="37" t="s">
        <v>765</v>
      </c>
      <c r="C3532" s="38" t="s">
        <v>766</v>
      </c>
      <c r="D3532" s="24">
        <f t="shared" si="110"/>
        <v>28793</v>
      </c>
      <c r="E3532" s="32">
        <f t="shared" si="111"/>
        <v>441160</v>
      </c>
      <c r="F3532" s="30">
        <v>0</v>
      </c>
      <c r="G3532" s="31">
        <v>80831</v>
      </c>
      <c r="H3532" s="22">
        <v>1474</v>
      </c>
      <c r="I3532" s="22">
        <v>72570</v>
      </c>
      <c r="J3532" s="41">
        <v>0</v>
      </c>
      <c r="K3532" s="42">
        <v>55493</v>
      </c>
      <c r="L3532" s="22">
        <v>0</v>
      </c>
      <c r="M3532" s="22">
        <v>77157</v>
      </c>
      <c r="N3532" s="41">
        <v>22437</v>
      </c>
      <c r="O3532" s="42">
        <v>47566</v>
      </c>
      <c r="P3532" s="19">
        <v>4882</v>
      </c>
      <c r="Q3532" s="19">
        <v>42266</v>
      </c>
      <c r="R3532" s="41">
        <v>0</v>
      </c>
      <c r="S3532" s="42">
        <v>65277</v>
      </c>
      <c r="T3532" s="22"/>
      <c r="U3532" s="22"/>
      <c r="V3532" s="41"/>
      <c r="W3532" s="42"/>
      <c r="X3532" s="22"/>
      <c r="Y3532" s="22"/>
      <c r="Z3532" s="41"/>
      <c r="AA3532" s="42"/>
      <c r="AB3532" s="22"/>
      <c r="AC3532" s="22"/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1651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1651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1651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1651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1651</v>
      </c>
      <c r="B3537" s="37" t="s">
        <v>775</v>
      </c>
      <c r="C3537" s="38" t="s">
        <v>776</v>
      </c>
      <c r="D3537" s="24">
        <f t="shared" si="110"/>
        <v>6311.2</v>
      </c>
      <c r="E3537" s="32">
        <f t="shared" si="111"/>
        <v>2160062.4</v>
      </c>
      <c r="F3537" s="28">
        <v>90</v>
      </c>
      <c r="G3537" s="29">
        <v>362784.5</v>
      </c>
      <c r="H3537" s="19">
        <v>156.6</v>
      </c>
      <c r="I3537" s="19">
        <v>341485</v>
      </c>
      <c r="J3537" s="39">
        <v>485</v>
      </c>
      <c r="K3537" s="40">
        <v>338824.76</v>
      </c>
      <c r="L3537" s="19">
        <v>0</v>
      </c>
      <c r="M3537" s="19">
        <v>335325</v>
      </c>
      <c r="N3537" s="39">
        <v>122</v>
      </c>
      <c r="O3537" s="40">
        <v>282029</v>
      </c>
      <c r="P3537" s="22">
        <v>1721</v>
      </c>
      <c r="Q3537" s="22">
        <v>301112.14</v>
      </c>
      <c r="R3537" s="39">
        <v>3736.6</v>
      </c>
      <c r="S3537" s="40">
        <v>198502</v>
      </c>
      <c r="T3537" s="19"/>
      <c r="U3537" s="19"/>
      <c r="V3537" s="39"/>
      <c r="W3537" s="40"/>
      <c r="X3537" s="19"/>
      <c r="Y3537" s="19"/>
      <c r="Z3537" s="39"/>
      <c r="AA3537" s="40"/>
      <c r="AB3537" s="19"/>
      <c r="AC3537" s="19"/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1651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1068792</v>
      </c>
      <c r="F3538" s="30">
        <v>0</v>
      </c>
      <c r="G3538" s="31">
        <v>157650</v>
      </c>
      <c r="H3538" s="22">
        <v>0</v>
      </c>
      <c r="I3538" s="22">
        <v>105456</v>
      </c>
      <c r="J3538" s="41">
        <v>0</v>
      </c>
      <c r="K3538" s="42">
        <v>263126</v>
      </c>
      <c r="L3538" s="22">
        <v>0</v>
      </c>
      <c r="M3538" s="22">
        <v>154822</v>
      </c>
      <c r="N3538" s="41">
        <v>0</v>
      </c>
      <c r="O3538" s="42">
        <v>196833</v>
      </c>
      <c r="P3538" s="19">
        <v>0</v>
      </c>
      <c r="Q3538" s="19">
        <v>75993</v>
      </c>
      <c r="R3538" s="41">
        <v>0</v>
      </c>
      <c r="S3538" s="42">
        <v>114912</v>
      </c>
      <c r="T3538" s="22"/>
      <c r="U3538" s="22"/>
      <c r="V3538" s="41"/>
      <c r="W3538" s="42"/>
      <c r="X3538" s="22"/>
      <c r="Y3538" s="22"/>
      <c r="Z3538" s="41"/>
      <c r="AA3538" s="42"/>
      <c r="AB3538" s="22"/>
      <c r="AC3538" s="22"/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1651</v>
      </c>
      <c r="B3539" s="37" t="s">
        <v>779</v>
      </c>
      <c r="C3539" s="38" t="s">
        <v>780</v>
      </c>
      <c r="D3539" s="24">
        <f t="shared" si="110"/>
        <v>263375.99</v>
      </c>
      <c r="E3539" s="32">
        <f t="shared" si="111"/>
        <v>0</v>
      </c>
      <c r="F3539" s="28">
        <v>17664.099999999999</v>
      </c>
      <c r="G3539" s="29">
        <v>0</v>
      </c>
      <c r="H3539" s="19">
        <v>30654.05</v>
      </c>
      <c r="I3539" s="19">
        <v>0</v>
      </c>
      <c r="J3539" s="39">
        <v>73826.41</v>
      </c>
      <c r="K3539" s="40">
        <v>0</v>
      </c>
      <c r="L3539" s="19">
        <v>64749.03</v>
      </c>
      <c r="M3539" s="19">
        <v>0</v>
      </c>
      <c r="N3539" s="39">
        <v>57380.160000000003</v>
      </c>
      <c r="O3539" s="40">
        <v>0</v>
      </c>
      <c r="P3539" s="22">
        <v>13635.72</v>
      </c>
      <c r="Q3539" s="22">
        <v>0</v>
      </c>
      <c r="R3539" s="39">
        <v>5466.52</v>
      </c>
      <c r="S3539" s="40">
        <v>0</v>
      </c>
      <c r="T3539" s="19"/>
      <c r="U3539" s="19"/>
      <c r="V3539" s="39"/>
      <c r="W3539" s="40"/>
      <c r="X3539" s="19"/>
      <c r="Y3539" s="19"/>
      <c r="Z3539" s="39"/>
      <c r="AA3539" s="40"/>
      <c r="AB3539" s="19"/>
      <c r="AC3539" s="19"/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1651</v>
      </c>
      <c r="B3540" s="37" t="s">
        <v>781</v>
      </c>
      <c r="C3540" s="38" t="s">
        <v>782</v>
      </c>
      <c r="D3540" s="24">
        <f t="shared" si="110"/>
        <v>0</v>
      </c>
      <c r="E3540" s="32">
        <f t="shared" si="111"/>
        <v>60960.200000000004</v>
      </c>
      <c r="F3540" s="28">
        <v>0</v>
      </c>
      <c r="G3540" s="29">
        <v>28780.03</v>
      </c>
      <c r="H3540" s="19">
        <v>0</v>
      </c>
      <c r="I3540" s="19">
        <v>12168.44</v>
      </c>
      <c r="J3540" s="39">
        <v>0</v>
      </c>
      <c r="K3540" s="40">
        <v>1725.76</v>
      </c>
      <c r="L3540" s="19">
        <v>0</v>
      </c>
      <c r="M3540" s="19">
        <v>1925.01</v>
      </c>
      <c r="N3540" s="39">
        <v>0</v>
      </c>
      <c r="O3540" s="40">
        <v>3971.47</v>
      </c>
      <c r="P3540" s="19">
        <v>0</v>
      </c>
      <c r="Q3540" s="19">
        <v>6553.96</v>
      </c>
      <c r="R3540" s="39">
        <v>0</v>
      </c>
      <c r="S3540" s="40">
        <v>5835.53</v>
      </c>
      <c r="T3540" s="19"/>
      <c r="U3540" s="19"/>
      <c r="V3540" s="39"/>
      <c r="W3540" s="40"/>
      <c r="X3540" s="19"/>
      <c r="Y3540" s="19"/>
      <c r="Z3540" s="39"/>
      <c r="AA3540" s="40"/>
      <c r="AB3540" s="19"/>
      <c r="AC3540" s="19"/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1651</v>
      </c>
      <c r="B3541" s="37" t="s">
        <v>783</v>
      </c>
      <c r="C3541" s="38" t="s">
        <v>784</v>
      </c>
      <c r="D3541" s="24">
        <f t="shared" si="110"/>
        <v>2780</v>
      </c>
      <c r="E3541" s="32">
        <f t="shared" si="111"/>
        <v>119872</v>
      </c>
      <c r="F3541" s="28">
        <v>0</v>
      </c>
      <c r="G3541" s="29">
        <v>10828</v>
      </c>
      <c r="H3541" s="19">
        <v>0</v>
      </c>
      <c r="I3541" s="19">
        <v>12748</v>
      </c>
      <c r="J3541" s="39">
        <v>0</v>
      </c>
      <c r="K3541" s="40">
        <v>14381</v>
      </c>
      <c r="L3541" s="19">
        <v>0</v>
      </c>
      <c r="M3541" s="19">
        <v>18512</v>
      </c>
      <c r="N3541" s="39">
        <v>60</v>
      </c>
      <c r="O3541" s="40">
        <v>29831</v>
      </c>
      <c r="P3541" s="19">
        <v>2720</v>
      </c>
      <c r="Q3541" s="19">
        <v>23179</v>
      </c>
      <c r="R3541" s="39">
        <v>0</v>
      </c>
      <c r="S3541" s="40">
        <v>10393</v>
      </c>
      <c r="T3541" s="19"/>
      <c r="U3541" s="19"/>
      <c r="V3541" s="39"/>
      <c r="W3541" s="40"/>
      <c r="X3541" s="19"/>
      <c r="Y3541" s="19"/>
      <c r="Z3541" s="39"/>
      <c r="AA3541" s="40"/>
      <c r="AB3541" s="19"/>
      <c r="AC3541" s="19"/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1651</v>
      </c>
      <c r="B3542" s="37" t="s">
        <v>785</v>
      </c>
      <c r="C3542" s="38" t="s">
        <v>786</v>
      </c>
      <c r="D3542" s="24">
        <f t="shared" si="110"/>
        <v>2945</v>
      </c>
      <c r="E3542" s="32">
        <f t="shared" si="111"/>
        <v>131412</v>
      </c>
      <c r="F3542" s="30">
        <v>0</v>
      </c>
      <c r="G3542" s="31">
        <v>17274</v>
      </c>
      <c r="H3542" s="22">
        <v>0</v>
      </c>
      <c r="I3542" s="22">
        <v>21885</v>
      </c>
      <c r="J3542" s="41">
        <v>0</v>
      </c>
      <c r="K3542" s="42">
        <v>13297</v>
      </c>
      <c r="L3542" s="22">
        <v>0</v>
      </c>
      <c r="M3542" s="22">
        <v>17812</v>
      </c>
      <c r="N3542" s="41">
        <v>705</v>
      </c>
      <c r="O3542" s="42">
        <v>33122</v>
      </c>
      <c r="P3542" s="19">
        <v>2240</v>
      </c>
      <c r="Q3542" s="19">
        <v>22175</v>
      </c>
      <c r="R3542" s="41">
        <v>0</v>
      </c>
      <c r="S3542" s="42">
        <v>5847</v>
      </c>
      <c r="T3542" s="22"/>
      <c r="U3542" s="22"/>
      <c r="V3542" s="41"/>
      <c r="W3542" s="42"/>
      <c r="X3542" s="22"/>
      <c r="Y3542" s="22"/>
      <c r="Z3542" s="41"/>
      <c r="AA3542" s="42"/>
      <c r="AB3542" s="22"/>
      <c r="AC3542" s="22"/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1651</v>
      </c>
      <c r="B3543" s="37" t="s">
        <v>787</v>
      </c>
      <c r="C3543" s="38" t="s">
        <v>788</v>
      </c>
      <c r="D3543" s="24">
        <f t="shared" si="110"/>
        <v>6950</v>
      </c>
      <c r="E3543" s="32">
        <f t="shared" si="111"/>
        <v>503911</v>
      </c>
      <c r="F3543" s="28">
        <v>0</v>
      </c>
      <c r="G3543" s="29">
        <v>76361</v>
      </c>
      <c r="H3543" s="19">
        <v>0</v>
      </c>
      <c r="I3543" s="19">
        <v>57947</v>
      </c>
      <c r="J3543" s="39">
        <v>0</v>
      </c>
      <c r="K3543" s="40">
        <v>88222</v>
      </c>
      <c r="L3543" s="19">
        <v>0</v>
      </c>
      <c r="M3543" s="19">
        <v>88679</v>
      </c>
      <c r="N3543" s="39">
        <v>0</v>
      </c>
      <c r="O3543" s="40">
        <v>64156</v>
      </c>
      <c r="P3543" s="22">
        <v>0</v>
      </c>
      <c r="Q3543" s="22">
        <v>74923</v>
      </c>
      <c r="R3543" s="39">
        <v>6950</v>
      </c>
      <c r="S3543" s="40">
        <v>53623</v>
      </c>
      <c r="T3543" s="19"/>
      <c r="U3543" s="19"/>
      <c r="V3543" s="39"/>
      <c r="W3543" s="40"/>
      <c r="X3543" s="19"/>
      <c r="Y3543" s="19"/>
      <c r="Z3543" s="39"/>
      <c r="AA3543" s="40"/>
      <c r="AB3543" s="19"/>
      <c r="AC3543" s="19"/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1651</v>
      </c>
      <c r="B3544" s="37" t="s">
        <v>789</v>
      </c>
      <c r="C3544" s="38" t="s">
        <v>790</v>
      </c>
      <c r="D3544" s="24">
        <f t="shared" si="110"/>
        <v>0</v>
      </c>
      <c r="E3544" s="32">
        <f t="shared" si="111"/>
        <v>235087</v>
      </c>
      <c r="F3544" s="30">
        <v>0</v>
      </c>
      <c r="G3544" s="31">
        <v>21117</v>
      </c>
      <c r="H3544" s="22">
        <v>0</v>
      </c>
      <c r="I3544" s="22">
        <v>12966</v>
      </c>
      <c r="J3544" s="41">
        <v>0</v>
      </c>
      <c r="K3544" s="42">
        <v>57173</v>
      </c>
      <c r="L3544" s="22">
        <v>0</v>
      </c>
      <c r="M3544" s="22">
        <v>30083</v>
      </c>
      <c r="N3544" s="41">
        <v>0</v>
      </c>
      <c r="O3544" s="42">
        <v>50774</v>
      </c>
      <c r="P3544" s="19">
        <v>0</v>
      </c>
      <c r="Q3544" s="19">
        <v>19849</v>
      </c>
      <c r="R3544" s="41">
        <v>0</v>
      </c>
      <c r="S3544" s="42">
        <v>43125</v>
      </c>
      <c r="T3544" s="22"/>
      <c r="U3544" s="22"/>
      <c r="V3544" s="41"/>
      <c r="W3544" s="42"/>
      <c r="X3544" s="22"/>
      <c r="Y3544" s="22"/>
      <c r="Z3544" s="41"/>
      <c r="AA3544" s="42"/>
      <c r="AB3544" s="22"/>
      <c r="AC3544" s="22"/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1651</v>
      </c>
      <c r="B3545" s="37" t="s">
        <v>791</v>
      </c>
      <c r="C3545" s="38" t="s">
        <v>792</v>
      </c>
      <c r="D3545" s="24">
        <f t="shared" si="110"/>
        <v>57653.64</v>
      </c>
      <c r="E3545" s="32">
        <f t="shared" si="111"/>
        <v>0</v>
      </c>
      <c r="F3545" s="30">
        <v>12315.67</v>
      </c>
      <c r="G3545" s="31">
        <v>0</v>
      </c>
      <c r="H3545" s="22">
        <v>3343.71</v>
      </c>
      <c r="I3545" s="22">
        <v>0</v>
      </c>
      <c r="J3545" s="41">
        <v>10716.13</v>
      </c>
      <c r="K3545" s="42">
        <v>0</v>
      </c>
      <c r="L3545" s="22">
        <v>6663.18</v>
      </c>
      <c r="M3545" s="22">
        <v>0</v>
      </c>
      <c r="N3545" s="41">
        <v>0</v>
      </c>
      <c r="O3545" s="42">
        <v>0</v>
      </c>
      <c r="P3545" s="22">
        <v>12639.75</v>
      </c>
      <c r="Q3545" s="22">
        <v>0</v>
      </c>
      <c r="R3545" s="41">
        <v>11975.2</v>
      </c>
      <c r="S3545" s="42">
        <v>0</v>
      </c>
      <c r="T3545" s="22"/>
      <c r="U3545" s="22"/>
      <c r="V3545" s="41"/>
      <c r="W3545" s="42"/>
      <c r="X3545" s="22"/>
      <c r="Y3545" s="22"/>
      <c r="Z3545" s="41"/>
      <c r="AA3545" s="42"/>
      <c r="AB3545" s="22"/>
      <c r="AC3545" s="22"/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1651</v>
      </c>
      <c r="B3546" s="37" t="s">
        <v>793</v>
      </c>
      <c r="C3546" s="38" t="s">
        <v>794</v>
      </c>
      <c r="D3546" s="24">
        <f t="shared" si="110"/>
        <v>0</v>
      </c>
      <c r="E3546" s="32">
        <f t="shared" si="111"/>
        <v>23242.170000000002</v>
      </c>
      <c r="F3546" s="30">
        <v>0</v>
      </c>
      <c r="G3546" s="31">
        <v>2072.4899999999998</v>
      </c>
      <c r="H3546" s="22">
        <v>0</v>
      </c>
      <c r="I3546" s="22">
        <v>9530.61</v>
      </c>
      <c r="J3546" s="41">
        <v>0</v>
      </c>
      <c r="K3546" s="42">
        <v>0</v>
      </c>
      <c r="L3546" s="22">
        <v>0</v>
      </c>
      <c r="M3546" s="22">
        <v>7225.1</v>
      </c>
      <c r="N3546" s="41">
        <v>0</v>
      </c>
      <c r="O3546" s="42">
        <v>0</v>
      </c>
      <c r="P3546" s="22">
        <v>0</v>
      </c>
      <c r="Q3546" s="22">
        <v>0</v>
      </c>
      <c r="R3546" s="41">
        <v>0</v>
      </c>
      <c r="S3546" s="42">
        <v>4413.97</v>
      </c>
      <c r="T3546" s="22"/>
      <c r="U3546" s="22"/>
      <c r="V3546" s="41"/>
      <c r="W3546" s="42"/>
      <c r="X3546" s="22"/>
      <c r="Y3546" s="22"/>
      <c r="Z3546" s="41"/>
      <c r="AA3546" s="42"/>
      <c r="AB3546" s="22"/>
      <c r="AC3546" s="22"/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1651</v>
      </c>
      <c r="B3547" s="37" t="s">
        <v>795</v>
      </c>
      <c r="C3547" s="38" t="s">
        <v>796</v>
      </c>
      <c r="D3547" s="24">
        <f t="shared" si="110"/>
        <v>0</v>
      </c>
      <c r="E3547" s="32">
        <f t="shared" si="111"/>
        <v>19064</v>
      </c>
      <c r="F3547" s="30">
        <v>0</v>
      </c>
      <c r="G3547" s="31">
        <v>1205</v>
      </c>
      <c r="H3547" s="22">
        <v>0</v>
      </c>
      <c r="I3547" s="22">
        <v>3311</v>
      </c>
      <c r="J3547" s="41">
        <v>0</v>
      </c>
      <c r="K3547" s="42">
        <v>2121</v>
      </c>
      <c r="L3547" s="22">
        <v>0</v>
      </c>
      <c r="M3547" s="22">
        <v>1220</v>
      </c>
      <c r="N3547" s="41">
        <v>0</v>
      </c>
      <c r="O3547" s="42">
        <v>3138</v>
      </c>
      <c r="P3547" s="22">
        <v>0</v>
      </c>
      <c r="Q3547" s="22">
        <v>7167</v>
      </c>
      <c r="R3547" s="41">
        <v>0</v>
      </c>
      <c r="S3547" s="42">
        <v>902</v>
      </c>
      <c r="T3547" s="22"/>
      <c r="U3547" s="22"/>
      <c r="V3547" s="41"/>
      <c r="W3547" s="42"/>
      <c r="X3547" s="22"/>
      <c r="Y3547" s="22"/>
      <c r="Z3547" s="41"/>
      <c r="AA3547" s="42"/>
      <c r="AB3547" s="22"/>
      <c r="AC3547" s="22"/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1651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38613</v>
      </c>
      <c r="F3548" s="30"/>
      <c r="G3548" s="31"/>
      <c r="H3548" s="22"/>
      <c r="I3548" s="22"/>
      <c r="J3548" s="41">
        <v>0</v>
      </c>
      <c r="K3548" s="42">
        <v>30598</v>
      </c>
      <c r="L3548" s="22">
        <v>0</v>
      </c>
      <c r="M3548" s="22">
        <v>0</v>
      </c>
      <c r="N3548" s="41">
        <v>0</v>
      </c>
      <c r="O3548" s="42">
        <v>0</v>
      </c>
      <c r="P3548" s="22">
        <v>0</v>
      </c>
      <c r="Q3548" s="22">
        <v>0</v>
      </c>
      <c r="R3548" s="41">
        <v>0</v>
      </c>
      <c r="S3548" s="42">
        <v>8015</v>
      </c>
      <c r="T3548" s="22"/>
      <c r="U3548" s="22"/>
      <c r="V3548" s="41"/>
      <c r="W3548" s="42"/>
      <c r="X3548" s="22"/>
      <c r="Y3548" s="22"/>
      <c r="Z3548" s="41"/>
      <c r="AA3548" s="42"/>
      <c r="AB3548" s="22"/>
      <c r="AC3548" s="22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1651</v>
      </c>
      <c r="B3549" s="37" t="s">
        <v>799</v>
      </c>
      <c r="C3549" s="38" t="s">
        <v>800</v>
      </c>
      <c r="D3549" s="24">
        <f t="shared" si="110"/>
        <v>0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/>
      <c r="AA3549" s="42"/>
      <c r="AB3549" s="22"/>
      <c r="AC3549" s="22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1651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1651</v>
      </c>
      <c r="B3551" s="37" t="s">
        <v>803</v>
      </c>
      <c r="C3551" s="38" t="s">
        <v>804</v>
      </c>
      <c r="D3551" s="24">
        <f t="shared" si="110"/>
        <v>80</v>
      </c>
      <c r="E3551" s="32">
        <f t="shared" si="111"/>
        <v>31562513</v>
      </c>
      <c r="F3551" s="28">
        <v>0</v>
      </c>
      <c r="G3551" s="29">
        <v>4848950</v>
      </c>
      <c r="H3551" s="19">
        <v>0</v>
      </c>
      <c r="I3551" s="19">
        <v>5173732</v>
      </c>
      <c r="J3551" s="39">
        <v>0</v>
      </c>
      <c r="K3551" s="40">
        <v>4237951</v>
      </c>
      <c r="L3551" s="19">
        <v>0</v>
      </c>
      <c r="M3551" s="19">
        <v>4805144</v>
      </c>
      <c r="N3551" s="39">
        <v>0</v>
      </c>
      <c r="O3551" s="40">
        <v>3617451</v>
      </c>
      <c r="P3551" s="22">
        <v>0</v>
      </c>
      <c r="Q3551" s="22">
        <v>5543932</v>
      </c>
      <c r="R3551" s="39">
        <v>80</v>
      </c>
      <c r="S3551" s="40">
        <v>3335353</v>
      </c>
      <c r="T3551" s="19"/>
      <c r="U3551" s="19"/>
      <c r="V3551" s="39"/>
      <c r="W3551" s="40"/>
      <c r="X3551" s="19"/>
      <c r="Y3551" s="19"/>
      <c r="Z3551" s="39"/>
      <c r="AA3551" s="40"/>
      <c r="AB3551" s="19"/>
      <c r="AC3551" s="19"/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1651</v>
      </c>
      <c r="B3552" s="37" t="s">
        <v>805</v>
      </c>
      <c r="C3552" s="38" t="s">
        <v>806</v>
      </c>
      <c r="D3552" s="24">
        <f t="shared" si="110"/>
        <v>232990.15000000002</v>
      </c>
      <c r="E3552" s="32">
        <f t="shared" si="111"/>
        <v>12444458.859999999</v>
      </c>
      <c r="F3552" s="30">
        <v>0</v>
      </c>
      <c r="G3552" s="31">
        <v>2075604</v>
      </c>
      <c r="H3552" s="22">
        <v>39972.199999999997</v>
      </c>
      <c r="I3552" s="22">
        <v>1760711</v>
      </c>
      <c r="J3552" s="41">
        <v>48288.75</v>
      </c>
      <c r="K3552" s="42">
        <v>2089055</v>
      </c>
      <c r="L3552" s="22">
        <v>40565</v>
      </c>
      <c r="M3552" s="22">
        <v>2013117</v>
      </c>
      <c r="N3552" s="41">
        <v>31548.2</v>
      </c>
      <c r="O3552" s="42">
        <v>1722771</v>
      </c>
      <c r="P3552" s="19">
        <v>37699.800000000003</v>
      </c>
      <c r="Q3552" s="19">
        <v>1692725.86</v>
      </c>
      <c r="R3552" s="41">
        <v>34916.199999999997</v>
      </c>
      <c r="S3552" s="42">
        <v>1090475</v>
      </c>
      <c r="T3552" s="22"/>
      <c r="U3552" s="22"/>
      <c r="V3552" s="41"/>
      <c r="W3552" s="42"/>
      <c r="X3552" s="22"/>
      <c r="Y3552" s="22"/>
      <c r="Z3552" s="41"/>
      <c r="AA3552" s="42"/>
      <c r="AB3552" s="22"/>
      <c r="AC3552" s="22"/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1651</v>
      </c>
      <c r="B3553" s="37" t="s">
        <v>807</v>
      </c>
      <c r="C3553" s="38" t="s">
        <v>808</v>
      </c>
      <c r="D3553" s="24">
        <f t="shared" si="110"/>
        <v>0</v>
      </c>
      <c r="E3553" s="32">
        <f t="shared" si="111"/>
        <v>38795</v>
      </c>
      <c r="F3553" s="28">
        <v>0</v>
      </c>
      <c r="G3553" s="29">
        <v>5317</v>
      </c>
      <c r="H3553" s="19">
        <v>0</v>
      </c>
      <c r="I3553" s="19">
        <v>8896</v>
      </c>
      <c r="J3553" s="39">
        <v>0</v>
      </c>
      <c r="K3553" s="40">
        <v>920</v>
      </c>
      <c r="L3553" s="19">
        <v>0</v>
      </c>
      <c r="M3553" s="19">
        <v>6254</v>
      </c>
      <c r="N3553" s="39">
        <v>0</v>
      </c>
      <c r="O3553" s="40">
        <v>7209</v>
      </c>
      <c r="P3553" s="22">
        <v>0</v>
      </c>
      <c r="Q3553" s="22">
        <v>6440</v>
      </c>
      <c r="R3553" s="39">
        <v>0</v>
      </c>
      <c r="S3553" s="40">
        <v>3759</v>
      </c>
      <c r="T3553" s="19"/>
      <c r="U3553" s="19"/>
      <c r="V3553" s="39"/>
      <c r="W3553" s="40"/>
      <c r="X3553" s="19"/>
      <c r="Y3553" s="19"/>
      <c r="Z3553" s="39"/>
      <c r="AA3553" s="40"/>
      <c r="AB3553" s="19"/>
      <c r="AC3553" s="19"/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1651</v>
      </c>
      <c r="B3554" s="37" t="s">
        <v>809</v>
      </c>
      <c r="C3554" s="38" t="s">
        <v>810</v>
      </c>
      <c r="D3554" s="24">
        <f t="shared" si="110"/>
        <v>0</v>
      </c>
      <c r="E3554" s="32">
        <f t="shared" si="111"/>
        <v>0</v>
      </c>
      <c r="F3554" s="30"/>
      <c r="G3554" s="31"/>
      <c r="H3554" s="22"/>
      <c r="I3554" s="22"/>
      <c r="J3554" s="41"/>
      <c r="K3554" s="42"/>
      <c r="L3554" s="22"/>
      <c r="M3554" s="22"/>
      <c r="N3554" s="41"/>
      <c r="O3554" s="42"/>
      <c r="P3554" s="19"/>
      <c r="Q3554" s="19"/>
      <c r="R3554" s="41"/>
      <c r="S3554" s="42"/>
      <c r="T3554" s="22"/>
      <c r="U3554" s="22"/>
      <c r="V3554" s="41"/>
      <c r="W3554" s="42"/>
      <c r="X3554" s="22"/>
      <c r="Y3554" s="22"/>
      <c r="Z3554" s="41"/>
      <c r="AA3554" s="42"/>
      <c r="AB3554" s="22"/>
      <c r="AC3554" s="22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1651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1651</v>
      </c>
      <c r="B3556" s="37" t="s">
        <v>813</v>
      </c>
      <c r="C3556" s="38" t="s">
        <v>814</v>
      </c>
      <c r="D3556" s="24">
        <f t="shared" si="110"/>
        <v>2733819.66</v>
      </c>
      <c r="E3556" s="32">
        <f t="shared" si="111"/>
        <v>4894172.87</v>
      </c>
      <c r="F3556" s="30">
        <v>0</v>
      </c>
      <c r="G3556" s="31">
        <v>1600</v>
      </c>
      <c r="H3556" s="22">
        <v>1600</v>
      </c>
      <c r="I3556" s="22">
        <v>0</v>
      </c>
      <c r="J3556" s="41"/>
      <c r="K3556" s="42"/>
      <c r="L3556" s="22"/>
      <c r="M3556" s="22"/>
      <c r="N3556" s="41"/>
      <c r="O3556" s="42"/>
      <c r="P3556" s="22">
        <v>0</v>
      </c>
      <c r="Q3556" s="22">
        <v>4892572.87</v>
      </c>
      <c r="R3556" s="41">
        <v>2732219.66</v>
      </c>
      <c r="S3556" s="42">
        <v>0</v>
      </c>
      <c r="T3556" s="22"/>
      <c r="U3556" s="22"/>
      <c r="V3556" s="41"/>
      <c r="W3556" s="42"/>
      <c r="X3556" s="22"/>
      <c r="Y3556" s="22"/>
      <c r="Z3556" s="41"/>
      <c r="AA3556" s="42"/>
      <c r="AB3556" s="22"/>
      <c r="AC3556" s="22"/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1651</v>
      </c>
      <c r="B3557" s="37" t="s">
        <v>815</v>
      </c>
      <c r="C3557" s="38" t="s">
        <v>816</v>
      </c>
      <c r="D3557" s="24">
        <f t="shared" si="110"/>
        <v>42813637.340000004</v>
      </c>
      <c r="E3557" s="32">
        <f t="shared" si="111"/>
        <v>63944793.909999996</v>
      </c>
      <c r="F3557" s="28">
        <v>9686272.7599999998</v>
      </c>
      <c r="G3557" s="29">
        <v>39393997.310000002</v>
      </c>
      <c r="H3557" s="19">
        <v>5173732</v>
      </c>
      <c r="I3557" s="19">
        <v>4028297.9</v>
      </c>
      <c r="J3557" s="39">
        <v>4504664.05</v>
      </c>
      <c r="K3557" s="40">
        <v>79319.25</v>
      </c>
      <c r="L3557" s="19">
        <v>4805144</v>
      </c>
      <c r="M3557" s="19">
        <v>127338.5</v>
      </c>
      <c r="N3557" s="39">
        <v>3617451</v>
      </c>
      <c r="O3557" s="40">
        <v>10096446.48</v>
      </c>
      <c r="P3557" s="22">
        <v>10256014</v>
      </c>
      <c r="Q3557" s="22">
        <v>10077177.470000001</v>
      </c>
      <c r="R3557" s="39">
        <v>4770359.53</v>
      </c>
      <c r="S3557" s="40">
        <v>142217</v>
      </c>
      <c r="T3557" s="19"/>
      <c r="U3557" s="19"/>
      <c r="V3557" s="39"/>
      <c r="W3557" s="40"/>
      <c r="X3557" s="19"/>
      <c r="Y3557" s="19"/>
      <c r="Z3557" s="39"/>
      <c r="AA3557" s="40"/>
      <c r="AB3557" s="19"/>
      <c r="AC3557" s="19"/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1651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0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/>
      <c r="AA3558" s="42"/>
      <c r="AB3558" s="22"/>
      <c r="AC3558" s="22"/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1651</v>
      </c>
      <c r="B3559" s="37" t="s">
        <v>819</v>
      </c>
      <c r="C3559" s="38" t="s">
        <v>820</v>
      </c>
      <c r="D3559" s="24">
        <f t="shared" si="110"/>
        <v>3105839</v>
      </c>
      <c r="E3559" s="32">
        <f t="shared" si="111"/>
        <v>12392811.110000001</v>
      </c>
      <c r="F3559" s="28">
        <v>111985</v>
      </c>
      <c r="G3559" s="29">
        <v>8395465.0099999998</v>
      </c>
      <c r="H3559" s="19">
        <v>128664</v>
      </c>
      <c r="I3559" s="19">
        <v>0</v>
      </c>
      <c r="J3559" s="39">
        <v>122976</v>
      </c>
      <c r="K3559" s="40">
        <v>0</v>
      </c>
      <c r="L3559" s="19">
        <v>2246066</v>
      </c>
      <c r="M3559" s="19">
        <v>0</v>
      </c>
      <c r="N3559" s="39">
        <v>126984</v>
      </c>
      <c r="O3559" s="40">
        <v>1998673.05</v>
      </c>
      <c r="P3559" s="22">
        <v>227614</v>
      </c>
      <c r="Q3559" s="22">
        <v>1998673.05</v>
      </c>
      <c r="R3559" s="39">
        <v>141550</v>
      </c>
      <c r="S3559" s="40">
        <v>0</v>
      </c>
      <c r="T3559" s="19"/>
      <c r="U3559" s="19"/>
      <c r="V3559" s="39"/>
      <c r="W3559" s="40"/>
      <c r="X3559" s="19"/>
      <c r="Y3559" s="19"/>
      <c r="Z3559" s="39"/>
      <c r="AA3559" s="40"/>
      <c r="AB3559" s="19"/>
      <c r="AC3559" s="19"/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1651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1655292.3900000001</v>
      </c>
      <c r="F3560" s="30">
        <v>0</v>
      </c>
      <c r="G3560" s="31">
        <v>262265.61</v>
      </c>
      <c r="H3560" s="22">
        <v>0</v>
      </c>
      <c r="I3560" s="22">
        <v>143464.76999999999</v>
      </c>
      <c r="J3560" s="41">
        <v>0</v>
      </c>
      <c r="K3560" s="42">
        <v>180738.12</v>
      </c>
      <c r="L3560" s="22">
        <v>0</v>
      </c>
      <c r="M3560" s="22">
        <v>175353.4</v>
      </c>
      <c r="N3560" s="41">
        <v>0</v>
      </c>
      <c r="O3560" s="42">
        <v>367163.96</v>
      </c>
      <c r="P3560" s="19">
        <v>0</v>
      </c>
      <c r="Q3560" s="19">
        <v>319748.8</v>
      </c>
      <c r="R3560" s="41">
        <v>0</v>
      </c>
      <c r="S3560" s="42">
        <v>206557.73</v>
      </c>
      <c r="T3560" s="22"/>
      <c r="U3560" s="22"/>
      <c r="V3560" s="41"/>
      <c r="W3560" s="42"/>
      <c r="X3560" s="22"/>
      <c r="Y3560" s="22"/>
      <c r="Z3560" s="41"/>
      <c r="AA3560" s="42"/>
      <c r="AB3560" s="22"/>
      <c r="AC3560" s="22"/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1651</v>
      </c>
      <c r="B3561" s="37" t="s">
        <v>823</v>
      </c>
      <c r="C3561" s="38" t="s">
        <v>824</v>
      </c>
      <c r="D3561" s="24">
        <f t="shared" si="110"/>
        <v>0</v>
      </c>
      <c r="E3561" s="32">
        <f t="shared" si="111"/>
        <v>1064631.6499999999</v>
      </c>
      <c r="F3561" s="30">
        <v>0</v>
      </c>
      <c r="G3561" s="31">
        <v>263244.09000000003</v>
      </c>
      <c r="H3561" s="22">
        <v>0</v>
      </c>
      <c r="I3561" s="22">
        <v>30148.080000000002</v>
      </c>
      <c r="J3561" s="41">
        <v>0</v>
      </c>
      <c r="K3561" s="42">
        <v>132429.56</v>
      </c>
      <c r="L3561" s="22">
        <v>0</v>
      </c>
      <c r="M3561" s="22">
        <v>83811.399999999994</v>
      </c>
      <c r="N3561" s="41">
        <v>0</v>
      </c>
      <c r="O3561" s="42">
        <v>336799.04</v>
      </c>
      <c r="P3561" s="22">
        <v>0</v>
      </c>
      <c r="Q3561" s="22">
        <v>59521.9</v>
      </c>
      <c r="R3561" s="41">
        <v>0</v>
      </c>
      <c r="S3561" s="42">
        <v>158677.57999999999</v>
      </c>
      <c r="T3561" s="22"/>
      <c r="U3561" s="22"/>
      <c r="V3561" s="41"/>
      <c r="W3561" s="42"/>
      <c r="X3561" s="22"/>
      <c r="Y3561" s="22"/>
      <c r="Z3561" s="41"/>
      <c r="AA3561" s="42"/>
      <c r="AB3561" s="22"/>
      <c r="AC3561" s="22"/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1651</v>
      </c>
      <c r="B3562" s="37" t="s">
        <v>825</v>
      </c>
      <c r="C3562" s="38" t="s">
        <v>826</v>
      </c>
      <c r="D3562" s="24">
        <f t="shared" si="110"/>
        <v>0</v>
      </c>
      <c r="E3562" s="32">
        <f t="shared" si="111"/>
        <v>792717.5</v>
      </c>
      <c r="F3562" s="28">
        <v>0</v>
      </c>
      <c r="G3562" s="29">
        <v>29600</v>
      </c>
      <c r="H3562" s="19">
        <v>0</v>
      </c>
      <c r="I3562" s="19">
        <v>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39400</v>
      </c>
      <c r="R3562" s="39">
        <v>0</v>
      </c>
      <c r="S3562" s="40">
        <v>723717.5</v>
      </c>
      <c r="T3562" s="19"/>
      <c r="U3562" s="19"/>
      <c r="V3562" s="39"/>
      <c r="W3562" s="40"/>
      <c r="X3562" s="19"/>
      <c r="Y3562" s="19"/>
      <c r="Z3562" s="39"/>
      <c r="AA3562" s="40"/>
      <c r="AB3562" s="19"/>
      <c r="AC3562" s="19"/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1651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1651</v>
      </c>
      <c r="B3564" s="37" t="s">
        <v>829</v>
      </c>
      <c r="C3564" s="38" t="s">
        <v>830</v>
      </c>
      <c r="D3564" s="24">
        <f t="shared" si="110"/>
        <v>3649988.2499999995</v>
      </c>
      <c r="E3564" s="32">
        <f t="shared" si="111"/>
        <v>0</v>
      </c>
      <c r="F3564" s="30"/>
      <c r="G3564" s="31"/>
      <c r="H3564" s="22">
        <v>673120.36</v>
      </c>
      <c r="I3564" s="22">
        <v>0</v>
      </c>
      <c r="J3564" s="41">
        <v>455825.2</v>
      </c>
      <c r="K3564" s="42">
        <v>0</v>
      </c>
      <c r="L3564" s="22">
        <v>593980.31999999995</v>
      </c>
      <c r="M3564" s="22">
        <v>0</v>
      </c>
      <c r="N3564" s="41">
        <v>767349.27</v>
      </c>
      <c r="O3564" s="42">
        <v>0</v>
      </c>
      <c r="P3564" s="22">
        <v>534720.24</v>
      </c>
      <c r="Q3564" s="22">
        <v>0</v>
      </c>
      <c r="R3564" s="41">
        <v>624992.86</v>
      </c>
      <c r="S3564" s="42">
        <v>0</v>
      </c>
      <c r="T3564" s="22"/>
      <c r="U3564" s="22"/>
      <c r="V3564" s="41"/>
      <c r="W3564" s="42"/>
      <c r="X3564" s="22"/>
      <c r="Y3564" s="22"/>
      <c r="Z3564" s="41"/>
      <c r="AA3564" s="42"/>
      <c r="AB3564" s="22"/>
      <c r="AC3564" s="22"/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1651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1874171.25</v>
      </c>
      <c r="F3565" s="30"/>
      <c r="G3565" s="31"/>
      <c r="H3565" s="22">
        <v>0</v>
      </c>
      <c r="I3565" s="22">
        <v>331372.67</v>
      </c>
      <c r="J3565" s="41">
        <v>0</v>
      </c>
      <c r="K3565" s="42">
        <v>232904.83</v>
      </c>
      <c r="L3565" s="22">
        <v>0</v>
      </c>
      <c r="M3565" s="22">
        <v>264306.8</v>
      </c>
      <c r="N3565" s="41">
        <v>0</v>
      </c>
      <c r="O3565" s="42">
        <v>392826.3</v>
      </c>
      <c r="P3565" s="22">
        <v>0</v>
      </c>
      <c r="Q3565" s="22">
        <v>367685.79</v>
      </c>
      <c r="R3565" s="41">
        <v>0</v>
      </c>
      <c r="S3565" s="42">
        <v>285074.86</v>
      </c>
      <c r="T3565" s="22"/>
      <c r="U3565" s="22"/>
      <c r="V3565" s="41"/>
      <c r="W3565" s="42"/>
      <c r="X3565" s="22"/>
      <c r="Y3565" s="22"/>
      <c r="Z3565" s="41"/>
      <c r="AA3565" s="42"/>
      <c r="AB3565" s="22"/>
      <c r="AC3565" s="22"/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1651</v>
      </c>
      <c r="B3566" s="37" t="s">
        <v>833</v>
      </c>
      <c r="C3566" s="38" t="s">
        <v>834</v>
      </c>
      <c r="D3566" s="24">
        <f t="shared" si="110"/>
        <v>11454</v>
      </c>
      <c r="E3566" s="32">
        <f t="shared" si="111"/>
        <v>0</v>
      </c>
      <c r="F3566" s="28">
        <v>4158</v>
      </c>
      <c r="G3566" s="29">
        <v>0</v>
      </c>
      <c r="H3566" s="19">
        <v>7296</v>
      </c>
      <c r="I3566" s="19">
        <v>0</v>
      </c>
      <c r="J3566" s="39">
        <v>0</v>
      </c>
      <c r="K3566" s="40">
        <v>0</v>
      </c>
      <c r="L3566" s="19">
        <v>0</v>
      </c>
      <c r="M3566" s="19">
        <v>0</v>
      </c>
      <c r="N3566" s="39">
        <v>0</v>
      </c>
      <c r="O3566" s="40">
        <v>0</v>
      </c>
      <c r="P3566" s="22">
        <v>0</v>
      </c>
      <c r="Q3566" s="22">
        <v>0</v>
      </c>
      <c r="R3566" s="39">
        <v>0</v>
      </c>
      <c r="S3566" s="40">
        <v>0</v>
      </c>
      <c r="T3566" s="19"/>
      <c r="U3566" s="19"/>
      <c r="V3566" s="39"/>
      <c r="W3566" s="40"/>
      <c r="X3566" s="19"/>
      <c r="Y3566" s="19"/>
      <c r="Z3566" s="39"/>
      <c r="AA3566" s="40"/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1651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0</v>
      </c>
      <c r="F3567" s="28"/>
      <c r="G3567" s="29"/>
      <c r="H3567" s="19"/>
      <c r="I3567" s="19"/>
      <c r="J3567" s="39"/>
      <c r="K3567" s="40"/>
      <c r="L3567" s="19"/>
      <c r="M3567" s="19"/>
      <c r="N3567" s="39"/>
      <c r="O3567" s="40"/>
      <c r="P3567" s="19"/>
      <c r="Q3567" s="19"/>
      <c r="R3567" s="39"/>
      <c r="S3567" s="40"/>
      <c r="T3567" s="19"/>
      <c r="U3567" s="19"/>
      <c r="V3567" s="39"/>
      <c r="W3567" s="40"/>
      <c r="X3567" s="19"/>
      <c r="Y3567" s="19"/>
      <c r="Z3567" s="39"/>
      <c r="AA3567" s="40"/>
      <c r="AB3567" s="19"/>
      <c r="AC3567" s="19"/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1651</v>
      </c>
      <c r="B3568" s="37" t="s">
        <v>837</v>
      </c>
      <c r="C3568" s="38" t="s">
        <v>838</v>
      </c>
      <c r="D3568" s="24">
        <f t="shared" si="110"/>
        <v>0</v>
      </c>
      <c r="E3568" s="32">
        <f t="shared" si="111"/>
        <v>989915</v>
      </c>
      <c r="F3568" s="30">
        <v>0</v>
      </c>
      <c r="G3568" s="31">
        <v>111985</v>
      </c>
      <c r="H3568" s="22">
        <v>0</v>
      </c>
      <c r="I3568" s="22">
        <v>128664</v>
      </c>
      <c r="J3568" s="41">
        <v>0</v>
      </c>
      <c r="K3568" s="42">
        <v>122976</v>
      </c>
      <c r="L3568" s="22">
        <v>0</v>
      </c>
      <c r="M3568" s="22">
        <v>130142</v>
      </c>
      <c r="N3568" s="41">
        <v>0</v>
      </c>
      <c r="O3568" s="42">
        <v>126984</v>
      </c>
      <c r="P3568" s="19">
        <v>0</v>
      </c>
      <c r="Q3568" s="19">
        <v>227614</v>
      </c>
      <c r="R3568" s="41">
        <v>0</v>
      </c>
      <c r="S3568" s="42">
        <v>141550</v>
      </c>
      <c r="T3568" s="22"/>
      <c r="U3568" s="22"/>
      <c r="V3568" s="41"/>
      <c r="W3568" s="42"/>
      <c r="X3568" s="22"/>
      <c r="Y3568" s="22"/>
      <c r="Z3568" s="41"/>
      <c r="AA3568" s="42"/>
      <c r="AB3568" s="22"/>
      <c r="AC3568" s="22"/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1651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5384875.5</v>
      </c>
      <c r="F3569" s="30">
        <v>0</v>
      </c>
      <c r="G3569" s="31">
        <v>5384875.5</v>
      </c>
      <c r="H3569" s="22">
        <v>0</v>
      </c>
      <c r="I3569" s="22">
        <v>0</v>
      </c>
      <c r="J3569" s="41">
        <v>0</v>
      </c>
      <c r="K3569" s="42">
        <v>0</v>
      </c>
      <c r="L3569" s="22">
        <v>0</v>
      </c>
      <c r="M3569" s="22">
        <v>0</v>
      </c>
      <c r="N3569" s="41">
        <v>0</v>
      </c>
      <c r="O3569" s="42">
        <v>0</v>
      </c>
      <c r="P3569" s="22">
        <v>0</v>
      </c>
      <c r="Q3569" s="22">
        <v>0</v>
      </c>
      <c r="R3569" s="41">
        <v>0</v>
      </c>
      <c r="S3569" s="42">
        <v>0</v>
      </c>
      <c r="T3569" s="22"/>
      <c r="U3569" s="22"/>
      <c r="V3569" s="41"/>
      <c r="W3569" s="42"/>
      <c r="X3569" s="22"/>
      <c r="Y3569" s="22"/>
      <c r="Z3569" s="41"/>
      <c r="AA3569" s="42"/>
      <c r="AB3569" s="22"/>
      <c r="AC3569" s="22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1651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2527631.7999999998</v>
      </c>
      <c r="F3570" s="28">
        <v>0</v>
      </c>
      <c r="G3570" s="29">
        <v>2527631.7999999998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>
        <v>0</v>
      </c>
      <c r="S3570" s="40">
        <v>0</v>
      </c>
      <c r="T3570" s="19"/>
      <c r="U3570" s="19"/>
      <c r="V3570" s="39"/>
      <c r="W3570" s="40"/>
      <c r="X3570" s="19"/>
      <c r="Y3570" s="19"/>
      <c r="Z3570" s="39"/>
      <c r="AA3570" s="40"/>
      <c r="AB3570" s="19"/>
      <c r="AC3570" s="19"/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1651</v>
      </c>
      <c r="B3571" s="37" t="s">
        <v>843</v>
      </c>
      <c r="C3571" s="38" t="s">
        <v>844</v>
      </c>
      <c r="D3571" s="24">
        <f t="shared" si="110"/>
        <v>0</v>
      </c>
      <c r="E3571" s="32">
        <f t="shared" si="111"/>
        <v>857480</v>
      </c>
      <c r="F3571" s="28">
        <v>0</v>
      </c>
      <c r="G3571" s="29">
        <v>32453</v>
      </c>
      <c r="H3571" s="19">
        <v>0</v>
      </c>
      <c r="I3571" s="19">
        <v>112945.2</v>
      </c>
      <c r="J3571" s="39">
        <v>0</v>
      </c>
      <c r="K3571" s="40">
        <v>29308.3</v>
      </c>
      <c r="L3571" s="19">
        <v>0</v>
      </c>
      <c r="M3571" s="19">
        <v>60372.05</v>
      </c>
      <c r="N3571" s="39">
        <v>0</v>
      </c>
      <c r="O3571" s="40">
        <v>106654</v>
      </c>
      <c r="P3571" s="19">
        <v>0</v>
      </c>
      <c r="Q3571" s="19">
        <v>203063</v>
      </c>
      <c r="R3571" s="39">
        <v>0</v>
      </c>
      <c r="S3571" s="40">
        <v>312684.45</v>
      </c>
      <c r="T3571" s="19"/>
      <c r="U3571" s="19"/>
      <c r="V3571" s="39"/>
      <c r="W3571" s="40"/>
      <c r="X3571" s="19"/>
      <c r="Y3571" s="19"/>
      <c r="Z3571" s="39"/>
      <c r="AA3571" s="40"/>
      <c r="AB3571" s="19"/>
      <c r="AC3571" s="19"/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1651</v>
      </c>
      <c r="B3572" s="37" t="s">
        <v>845</v>
      </c>
      <c r="C3572" s="38" t="s">
        <v>846</v>
      </c>
      <c r="D3572" s="24">
        <f t="shared" si="110"/>
        <v>0</v>
      </c>
      <c r="E3572" s="32">
        <f t="shared" si="111"/>
        <v>236952.15000000002</v>
      </c>
      <c r="F3572" s="30"/>
      <c r="G3572" s="31"/>
      <c r="H3572" s="22">
        <v>0</v>
      </c>
      <c r="I3572" s="22">
        <v>43934.2</v>
      </c>
      <c r="J3572" s="41">
        <v>0</v>
      </c>
      <c r="K3572" s="42">
        <v>48288.75</v>
      </c>
      <c r="L3572" s="22">
        <v>0</v>
      </c>
      <c r="M3572" s="22">
        <v>40565</v>
      </c>
      <c r="N3572" s="41">
        <v>0</v>
      </c>
      <c r="O3572" s="42">
        <v>31548.2</v>
      </c>
      <c r="P3572" s="19">
        <v>0</v>
      </c>
      <c r="Q3572" s="19">
        <v>37699.800000000003</v>
      </c>
      <c r="R3572" s="41">
        <v>0</v>
      </c>
      <c r="S3572" s="42">
        <v>34916.199999999997</v>
      </c>
      <c r="T3572" s="22"/>
      <c r="U3572" s="22"/>
      <c r="V3572" s="41"/>
      <c r="W3572" s="42"/>
      <c r="X3572" s="22"/>
      <c r="Y3572" s="22"/>
      <c r="Z3572" s="41"/>
      <c r="AA3572" s="42"/>
      <c r="AB3572" s="22"/>
      <c r="AC3572" s="22"/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1651</v>
      </c>
      <c r="B3573" s="37" t="s">
        <v>847</v>
      </c>
      <c r="C3573" s="38" t="s">
        <v>848</v>
      </c>
      <c r="D3573" s="24">
        <f t="shared" si="110"/>
        <v>0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/>
      <c r="Q3573" s="22"/>
      <c r="R3573" s="41"/>
      <c r="S3573" s="42"/>
      <c r="T3573" s="22"/>
      <c r="U3573" s="22"/>
      <c r="V3573" s="41"/>
      <c r="W3573" s="42"/>
      <c r="X3573" s="22"/>
      <c r="Y3573" s="22"/>
      <c r="Z3573" s="41"/>
      <c r="AA3573" s="42"/>
      <c r="AB3573" s="22"/>
      <c r="AC3573" s="22"/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1651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1651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1651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1651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1651</v>
      </c>
      <c r="B3578" s="37" t="s">
        <v>857</v>
      </c>
      <c r="C3578" s="38" t="s">
        <v>858</v>
      </c>
      <c r="D3578" s="24">
        <f t="shared" si="110"/>
        <v>21931.9</v>
      </c>
      <c r="E3578" s="32">
        <f t="shared" si="111"/>
        <v>0</v>
      </c>
      <c r="F3578" s="28"/>
      <c r="G3578" s="29"/>
      <c r="H3578" s="19">
        <v>2485.5</v>
      </c>
      <c r="I3578" s="19">
        <v>0</v>
      </c>
      <c r="J3578" s="39">
        <v>2180.6999999999998</v>
      </c>
      <c r="K3578" s="40">
        <v>0</v>
      </c>
      <c r="L3578" s="19">
        <v>6671.5</v>
      </c>
      <c r="M3578" s="19">
        <v>0</v>
      </c>
      <c r="N3578" s="39">
        <v>2987.3</v>
      </c>
      <c r="O3578" s="40">
        <v>0</v>
      </c>
      <c r="P3578" s="22">
        <v>3767.7</v>
      </c>
      <c r="Q3578" s="22">
        <v>0</v>
      </c>
      <c r="R3578" s="39">
        <v>3839.2</v>
      </c>
      <c r="S3578" s="40">
        <v>0</v>
      </c>
      <c r="T3578" s="19"/>
      <c r="U3578" s="19"/>
      <c r="V3578" s="39"/>
      <c r="W3578" s="40"/>
      <c r="X3578" s="19"/>
      <c r="Y3578" s="19"/>
      <c r="Z3578" s="39"/>
      <c r="AA3578" s="40"/>
      <c r="AB3578" s="19"/>
      <c r="AC3578" s="19"/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1651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1651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1651</v>
      </c>
      <c r="B3581" s="37" t="s">
        <v>863</v>
      </c>
      <c r="C3581" s="38" t="s">
        <v>864</v>
      </c>
      <c r="D3581" s="24">
        <f t="shared" si="110"/>
        <v>19364449.859999999</v>
      </c>
      <c r="E3581" s="32">
        <f t="shared" si="111"/>
        <v>0</v>
      </c>
      <c r="F3581" s="28">
        <v>19364449.859999999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>
        <v>0</v>
      </c>
      <c r="S3581" s="40">
        <v>0</v>
      </c>
      <c r="T3581" s="19"/>
      <c r="U3581" s="19"/>
      <c r="V3581" s="39"/>
      <c r="W3581" s="40"/>
      <c r="X3581" s="19"/>
      <c r="Y3581" s="19"/>
      <c r="Z3581" s="39"/>
      <c r="AA3581" s="40"/>
      <c r="AB3581" s="19"/>
      <c r="AC3581" s="19"/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1651</v>
      </c>
      <c r="B3582" s="37" t="s">
        <v>865</v>
      </c>
      <c r="C3582" s="38" t="s">
        <v>866</v>
      </c>
      <c r="D3582" s="24">
        <f t="shared" si="110"/>
        <v>2949142.08</v>
      </c>
      <c r="E3582" s="32">
        <f t="shared" si="111"/>
        <v>0</v>
      </c>
      <c r="F3582" s="30"/>
      <c r="G3582" s="31"/>
      <c r="H3582" s="22">
        <v>491523.68</v>
      </c>
      <c r="I3582" s="22">
        <v>0</v>
      </c>
      <c r="J3582" s="41">
        <v>491523.68</v>
      </c>
      <c r="K3582" s="42">
        <v>0</v>
      </c>
      <c r="L3582" s="22">
        <v>491523.68</v>
      </c>
      <c r="M3582" s="22">
        <v>0</v>
      </c>
      <c r="N3582" s="41">
        <v>491523.68</v>
      </c>
      <c r="O3582" s="42">
        <v>0</v>
      </c>
      <c r="P3582" s="19">
        <v>491523.68</v>
      </c>
      <c r="Q3582" s="19">
        <v>0</v>
      </c>
      <c r="R3582" s="41">
        <v>491523.68</v>
      </c>
      <c r="S3582" s="42">
        <v>0</v>
      </c>
      <c r="T3582" s="22"/>
      <c r="U3582" s="22"/>
      <c r="V3582" s="41"/>
      <c r="W3582" s="42"/>
      <c r="X3582" s="22"/>
      <c r="Y3582" s="22"/>
      <c r="Z3582" s="41"/>
      <c r="AA3582" s="42"/>
      <c r="AB3582" s="22"/>
      <c r="AC3582" s="22"/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1651</v>
      </c>
      <c r="B3583" s="37" t="s">
        <v>867</v>
      </c>
      <c r="C3583" s="38" t="s">
        <v>868</v>
      </c>
      <c r="D3583" s="24">
        <f t="shared" si="110"/>
        <v>3523425.99</v>
      </c>
      <c r="E3583" s="32">
        <f t="shared" si="111"/>
        <v>0</v>
      </c>
      <c r="F3583" s="28">
        <v>3523425.99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>
        <v>0</v>
      </c>
      <c r="S3583" s="40">
        <v>0</v>
      </c>
      <c r="T3583" s="19"/>
      <c r="U3583" s="19"/>
      <c r="V3583" s="39"/>
      <c r="W3583" s="40"/>
      <c r="X3583" s="19"/>
      <c r="Y3583" s="19"/>
      <c r="Z3583" s="39"/>
      <c r="AA3583" s="40"/>
      <c r="AB3583" s="19"/>
      <c r="AC3583" s="19"/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1651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51169.5</v>
      </c>
      <c r="F3584" s="28">
        <v>0</v>
      </c>
      <c r="G3584" s="29">
        <v>21931.5</v>
      </c>
      <c r="H3584" s="19">
        <v>0</v>
      </c>
      <c r="I3584" s="19">
        <v>0</v>
      </c>
      <c r="J3584" s="39">
        <v>0</v>
      </c>
      <c r="K3584" s="40">
        <v>0</v>
      </c>
      <c r="L3584" s="19">
        <v>0</v>
      </c>
      <c r="M3584" s="19">
        <v>0</v>
      </c>
      <c r="N3584" s="39">
        <v>0</v>
      </c>
      <c r="O3584" s="40">
        <v>0</v>
      </c>
      <c r="P3584" s="19">
        <v>0</v>
      </c>
      <c r="Q3584" s="19">
        <v>29238</v>
      </c>
      <c r="R3584" s="39">
        <v>0</v>
      </c>
      <c r="S3584" s="40">
        <v>0</v>
      </c>
      <c r="T3584" s="19"/>
      <c r="U3584" s="19"/>
      <c r="V3584" s="39"/>
      <c r="W3584" s="40"/>
      <c r="X3584" s="19"/>
      <c r="Y3584" s="19"/>
      <c r="Z3584" s="39"/>
      <c r="AA3584" s="40"/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1651</v>
      </c>
      <c r="B3585" s="37" t="s">
        <v>871</v>
      </c>
      <c r="C3585" s="38" t="s">
        <v>872</v>
      </c>
      <c r="D3585" s="24">
        <f t="shared" si="110"/>
        <v>102596</v>
      </c>
      <c r="E3585" s="32">
        <f t="shared" si="111"/>
        <v>782378</v>
      </c>
      <c r="F3585" s="28">
        <v>9115</v>
      </c>
      <c r="G3585" s="29">
        <v>84001</v>
      </c>
      <c r="H3585" s="19">
        <v>8100</v>
      </c>
      <c r="I3585" s="19">
        <v>176148</v>
      </c>
      <c r="J3585" s="39">
        <v>62937</v>
      </c>
      <c r="K3585" s="40">
        <v>152177</v>
      </c>
      <c r="L3585" s="19">
        <v>6300</v>
      </c>
      <c r="M3585" s="19">
        <v>106335</v>
      </c>
      <c r="N3585" s="39">
        <v>8140</v>
      </c>
      <c r="O3585" s="40">
        <v>77016</v>
      </c>
      <c r="P3585" s="19">
        <v>6930</v>
      </c>
      <c r="Q3585" s="19">
        <v>121326</v>
      </c>
      <c r="R3585" s="39">
        <v>1074</v>
      </c>
      <c r="S3585" s="40">
        <v>65375</v>
      </c>
      <c r="T3585" s="19"/>
      <c r="U3585" s="19"/>
      <c r="V3585" s="39"/>
      <c r="W3585" s="40"/>
      <c r="X3585" s="19"/>
      <c r="Y3585" s="19"/>
      <c r="Z3585" s="39"/>
      <c r="AA3585" s="40"/>
      <c r="AB3585" s="19"/>
      <c r="AC3585" s="19"/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1651</v>
      </c>
      <c r="B3586" s="37" t="s">
        <v>873</v>
      </c>
      <c r="C3586" s="38" t="s">
        <v>874</v>
      </c>
      <c r="D3586" s="24">
        <f t="shared" si="110"/>
        <v>0</v>
      </c>
      <c r="E3586" s="32">
        <f t="shared" si="111"/>
        <v>364453</v>
      </c>
      <c r="F3586" s="30">
        <v>0</v>
      </c>
      <c r="G3586" s="31">
        <v>31403</v>
      </c>
      <c r="H3586" s="22">
        <v>0</v>
      </c>
      <c r="I3586" s="22">
        <v>57176</v>
      </c>
      <c r="J3586" s="41">
        <v>0</v>
      </c>
      <c r="K3586" s="42">
        <v>71133</v>
      </c>
      <c r="L3586" s="22">
        <v>0</v>
      </c>
      <c r="M3586" s="22">
        <v>57839</v>
      </c>
      <c r="N3586" s="41">
        <v>0</v>
      </c>
      <c r="O3586" s="42">
        <v>21522</v>
      </c>
      <c r="P3586" s="19">
        <v>0</v>
      </c>
      <c r="Q3586" s="19">
        <v>77332</v>
      </c>
      <c r="R3586" s="41">
        <v>0</v>
      </c>
      <c r="S3586" s="42">
        <v>48048</v>
      </c>
      <c r="T3586" s="22"/>
      <c r="U3586" s="22"/>
      <c r="V3586" s="41"/>
      <c r="W3586" s="42"/>
      <c r="X3586" s="22"/>
      <c r="Y3586" s="22"/>
      <c r="Z3586" s="41"/>
      <c r="AA3586" s="42"/>
      <c r="AB3586" s="22"/>
      <c r="AC3586" s="22"/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1651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1651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0</v>
      </c>
      <c r="E3588" s="32">
        <f t="shared" ref="E3588:E3651" si="113">G3588+I3588+K3588+M3588+O3588+Q3588+S3588+U3588+W3588+Y3588+AA3588+AC3588</f>
        <v>2338</v>
      </c>
      <c r="F3588" s="30"/>
      <c r="G3588" s="31"/>
      <c r="H3588" s="22"/>
      <c r="I3588" s="22"/>
      <c r="J3588" s="41"/>
      <c r="K3588" s="42"/>
      <c r="L3588" s="22">
        <v>0</v>
      </c>
      <c r="M3588" s="22">
        <v>2338</v>
      </c>
      <c r="N3588" s="41">
        <v>0</v>
      </c>
      <c r="O3588" s="42">
        <v>0</v>
      </c>
      <c r="P3588" s="22">
        <v>0</v>
      </c>
      <c r="Q3588" s="22">
        <v>0</v>
      </c>
      <c r="R3588" s="41">
        <v>0</v>
      </c>
      <c r="S3588" s="42">
        <v>0</v>
      </c>
      <c r="T3588" s="22"/>
      <c r="U3588" s="22"/>
      <c r="V3588" s="41"/>
      <c r="W3588" s="42"/>
      <c r="X3588" s="22"/>
      <c r="Y3588" s="22"/>
      <c r="Z3588" s="41"/>
      <c r="AA3588" s="42"/>
      <c r="AB3588" s="22"/>
      <c r="AC3588" s="22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1651</v>
      </c>
      <c r="B3589" s="37" t="s">
        <v>879</v>
      </c>
      <c r="C3589" s="38" t="s">
        <v>880</v>
      </c>
      <c r="D3589" s="24">
        <f t="shared" si="112"/>
        <v>0</v>
      </c>
      <c r="E3589" s="32">
        <f t="shared" si="113"/>
        <v>133249.12</v>
      </c>
      <c r="F3589" s="28">
        <v>0</v>
      </c>
      <c r="G3589" s="29">
        <v>13856</v>
      </c>
      <c r="H3589" s="19">
        <v>0</v>
      </c>
      <c r="I3589" s="19">
        <v>11670</v>
      </c>
      <c r="J3589" s="39">
        <v>0</v>
      </c>
      <c r="K3589" s="40">
        <v>69137</v>
      </c>
      <c r="L3589" s="19">
        <v>0</v>
      </c>
      <c r="M3589" s="19">
        <v>12707</v>
      </c>
      <c r="N3589" s="39">
        <v>0</v>
      </c>
      <c r="O3589" s="40">
        <v>10047</v>
      </c>
      <c r="P3589" s="22">
        <v>0</v>
      </c>
      <c r="Q3589" s="22">
        <v>10982</v>
      </c>
      <c r="R3589" s="39">
        <v>0</v>
      </c>
      <c r="S3589" s="40">
        <v>4850.12</v>
      </c>
      <c r="T3589" s="19"/>
      <c r="U3589" s="19"/>
      <c r="V3589" s="39"/>
      <c r="W3589" s="40"/>
      <c r="X3589" s="19"/>
      <c r="Y3589" s="19"/>
      <c r="Z3589" s="39"/>
      <c r="AA3589" s="40"/>
      <c r="AB3589" s="19"/>
      <c r="AC3589" s="19"/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1651</v>
      </c>
      <c r="B3590" s="37" t="s">
        <v>881</v>
      </c>
      <c r="C3590" s="38" t="s">
        <v>882</v>
      </c>
      <c r="D3590" s="24">
        <f t="shared" si="112"/>
        <v>2338</v>
      </c>
      <c r="E3590" s="32">
        <f t="shared" si="113"/>
        <v>63463</v>
      </c>
      <c r="F3590" s="30">
        <v>0</v>
      </c>
      <c r="G3590" s="31">
        <v>11630</v>
      </c>
      <c r="H3590" s="22">
        <v>0</v>
      </c>
      <c r="I3590" s="22">
        <v>1745</v>
      </c>
      <c r="J3590" s="41">
        <v>0</v>
      </c>
      <c r="K3590" s="42">
        <v>1341</v>
      </c>
      <c r="L3590" s="22">
        <v>2338</v>
      </c>
      <c r="M3590" s="22">
        <v>20259</v>
      </c>
      <c r="N3590" s="41">
        <v>0</v>
      </c>
      <c r="O3590" s="42">
        <v>15075</v>
      </c>
      <c r="P3590" s="19">
        <v>0</v>
      </c>
      <c r="Q3590" s="19">
        <v>0</v>
      </c>
      <c r="R3590" s="41">
        <v>0</v>
      </c>
      <c r="S3590" s="42">
        <v>13413</v>
      </c>
      <c r="T3590" s="22"/>
      <c r="U3590" s="22"/>
      <c r="V3590" s="41"/>
      <c r="W3590" s="42"/>
      <c r="X3590" s="22"/>
      <c r="Y3590" s="22"/>
      <c r="Z3590" s="41"/>
      <c r="AA3590" s="42"/>
      <c r="AB3590" s="22"/>
      <c r="AC3590" s="22"/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1651</v>
      </c>
      <c r="B3591" s="37" t="s">
        <v>883</v>
      </c>
      <c r="C3591" s="38" t="s">
        <v>884</v>
      </c>
      <c r="D3591" s="24">
        <f t="shared" si="112"/>
        <v>0</v>
      </c>
      <c r="E3591" s="32">
        <f t="shared" si="113"/>
        <v>0</v>
      </c>
      <c r="F3591" s="30"/>
      <c r="G3591" s="31"/>
      <c r="H3591" s="22"/>
      <c r="I3591" s="22"/>
      <c r="J3591" s="41"/>
      <c r="K3591" s="42"/>
      <c r="L3591" s="22"/>
      <c r="M3591" s="22"/>
      <c r="N3591" s="41"/>
      <c r="O3591" s="42"/>
      <c r="P3591" s="22"/>
      <c r="Q3591" s="22"/>
      <c r="R3591" s="41"/>
      <c r="S3591" s="42"/>
      <c r="T3591" s="22"/>
      <c r="U3591" s="22"/>
      <c r="V3591" s="41"/>
      <c r="W3591" s="42"/>
      <c r="X3591" s="22"/>
      <c r="Y3591" s="22"/>
      <c r="Z3591" s="41"/>
      <c r="AA3591" s="42"/>
      <c r="AB3591" s="22"/>
      <c r="AC3591" s="22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1651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1651</v>
      </c>
      <c r="B3593" s="37" t="s">
        <v>887</v>
      </c>
      <c r="C3593" s="38" t="s">
        <v>888</v>
      </c>
      <c r="D3593" s="24">
        <f t="shared" si="112"/>
        <v>256685</v>
      </c>
      <c r="E3593" s="32">
        <f t="shared" si="113"/>
        <v>0</v>
      </c>
      <c r="F3593" s="28">
        <v>13197</v>
      </c>
      <c r="G3593" s="29">
        <v>0</v>
      </c>
      <c r="H3593" s="19">
        <v>106359</v>
      </c>
      <c r="I3593" s="19">
        <v>0</v>
      </c>
      <c r="J3593" s="39">
        <v>27551</v>
      </c>
      <c r="K3593" s="40">
        <v>0</v>
      </c>
      <c r="L3593" s="19">
        <v>38346</v>
      </c>
      <c r="M3593" s="19">
        <v>0</v>
      </c>
      <c r="N3593" s="39">
        <v>7187</v>
      </c>
      <c r="O3593" s="40">
        <v>0</v>
      </c>
      <c r="P3593" s="22">
        <v>57070</v>
      </c>
      <c r="Q3593" s="22">
        <v>0</v>
      </c>
      <c r="R3593" s="39">
        <v>6975</v>
      </c>
      <c r="S3593" s="40">
        <v>0</v>
      </c>
      <c r="T3593" s="19"/>
      <c r="U3593" s="19"/>
      <c r="V3593" s="39"/>
      <c r="W3593" s="40"/>
      <c r="X3593" s="19"/>
      <c r="Y3593" s="19"/>
      <c r="Z3593" s="39"/>
      <c r="AA3593" s="40"/>
      <c r="AB3593" s="19"/>
      <c r="AC3593" s="19"/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1651</v>
      </c>
      <c r="B3594" s="37" t="s">
        <v>889</v>
      </c>
      <c r="C3594" s="38" t="s">
        <v>890</v>
      </c>
      <c r="D3594" s="24">
        <f t="shared" si="112"/>
        <v>52525.8</v>
      </c>
      <c r="E3594" s="32">
        <f t="shared" si="113"/>
        <v>19091</v>
      </c>
      <c r="F3594" s="30"/>
      <c r="G3594" s="31"/>
      <c r="H3594" s="22">
        <v>2567</v>
      </c>
      <c r="I3594" s="22">
        <v>0</v>
      </c>
      <c r="J3594" s="41">
        <v>16524</v>
      </c>
      <c r="K3594" s="42">
        <v>0</v>
      </c>
      <c r="L3594" s="22">
        <v>3230</v>
      </c>
      <c r="M3594" s="22">
        <v>0</v>
      </c>
      <c r="N3594" s="41">
        <v>0</v>
      </c>
      <c r="O3594" s="42">
        <v>0</v>
      </c>
      <c r="P3594" s="19">
        <v>29744.400000000001</v>
      </c>
      <c r="Q3594" s="19">
        <v>19091</v>
      </c>
      <c r="R3594" s="41">
        <v>460.4</v>
      </c>
      <c r="S3594" s="42">
        <v>0</v>
      </c>
      <c r="T3594" s="22"/>
      <c r="U3594" s="22"/>
      <c r="V3594" s="41"/>
      <c r="W3594" s="42"/>
      <c r="X3594" s="22"/>
      <c r="Y3594" s="22"/>
      <c r="Z3594" s="41"/>
      <c r="AA3594" s="42"/>
      <c r="AB3594" s="22"/>
      <c r="AC3594" s="22"/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1651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1651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1651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1651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1651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0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/>
      <c r="S3599" s="42"/>
      <c r="T3599" s="22"/>
      <c r="U3599" s="22"/>
      <c r="V3599" s="41"/>
      <c r="W3599" s="42"/>
      <c r="X3599" s="22"/>
      <c r="Y3599" s="22"/>
      <c r="Z3599" s="41"/>
      <c r="AA3599" s="42"/>
      <c r="AB3599" s="22"/>
      <c r="AC3599" s="22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1651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37746</v>
      </c>
      <c r="F3600" s="30">
        <v>0</v>
      </c>
      <c r="G3600" s="31">
        <v>10088</v>
      </c>
      <c r="H3600" s="22">
        <v>0</v>
      </c>
      <c r="I3600" s="22">
        <v>3971</v>
      </c>
      <c r="J3600" s="41">
        <v>0</v>
      </c>
      <c r="K3600" s="42">
        <v>5275</v>
      </c>
      <c r="L3600" s="22">
        <v>0</v>
      </c>
      <c r="M3600" s="22">
        <v>7541</v>
      </c>
      <c r="N3600" s="41">
        <v>0</v>
      </c>
      <c r="O3600" s="42">
        <v>1591</v>
      </c>
      <c r="P3600" s="22">
        <v>0</v>
      </c>
      <c r="Q3600" s="22">
        <v>3937</v>
      </c>
      <c r="R3600" s="41">
        <v>0</v>
      </c>
      <c r="S3600" s="42">
        <v>5343</v>
      </c>
      <c r="T3600" s="22"/>
      <c r="U3600" s="22"/>
      <c r="V3600" s="41"/>
      <c r="W3600" s="42"/>
      <c r="X3600" s="22"/>
      <c r="Y3600" s="22"/>
      <c r="Z3600" s="41"/>
      <c r="AA3600" s="42"/>
      <c r="AB3600" s="22"/>
      <c r="AC3600" s="22"/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1651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13185</v>
      </c>
      <c r="F3601" s="30">
        <v>0</v>
      </c>
      <c r="G3601" s="31">
        <v>7194</v>
      </c>
      <c r="H3601" s="22">
        <v>0</v>
      </c>
      <c r="I3601" s="22">
        <v>0</v>
      </c>
      <c r="J3601" s="41">
        <v>0</v>
      </c>
      <c r="K3601" s="42">
        <v>0</v>
      </c>
      <c r="L3601" s="22">
        <v>0</v>
      </c>
      <c r="M3601" s="22">
        <v>3251</v>
      </c>
      <c r="N3601" s="41">
        <v>0</v>
      </c>
      <c r="O3601" s="42">
        <v>2740</v>
      </c>
      <c r="P3601" s="22">
        <v>0</v>
      </c>
      <c r="Q3601" s="22">
        <v>0</v>
      </c>
      <c r="R3601" s="41">
        <v>0</v>
      </c>
      <c r="S3601" s="42">
        <v>0</v>
      </c>
      <c r="T3601" s="22"/>
      <c r="U3601" s="22"/>
      <c r="V3601" s="41"/>
      <c r="W3601" s="42"/>
      <c r="X3601" s="22"/>
      <c r="Y3601" s="22"/>
      <c r="Z3601" s="41"/>
      <c r="AA3601" s="42"/>
      <c r="AB3601" s="22"/>
      <c r="AC3601" s="22"/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1651</v>
      </c>
      <c r="B3602" s="37" t="s">
        <v>905</v>
      </c>
      <c r="C3602" s="38" t="s">
        <v>906</v>
      </c>
      <c r="D3602" s="24">
        <f t="shared" si="112"/>
        <v>24348.33</v>
      </c>
      <c r="E3602" s="32">
        <f t="shared" si="113"/>
        <v>0</v>
      </c>
      <c r="F3602" s="30">
        <v>9474.67</v>
      </c>
      <c r="G3602" s="31">
        <v>0</v>
      </c>
      <c r="H3602" s="22">
        <v>3051</v>
      </c>
      <c r="I3602" s="22">
        <v>0</v>
      </c>
      <c r="J3602" s="41">
        <v>4201.67</v>
      </c>
      <c r="K3602" s="42">
        <v>0</v>
      </c>
      <c r="L3602" s="22">
        <v>5394.33</v>
      </c>
      <c r="M3602" s="22">
        <v>0</v>
      </c>
      <c r="N3602" s="41">
        <v>0</v>
      </c>
      <c r="O3602" s="42">
        <v>0</v>
      </c>
      <c r="P3602" s="22">
        <v>410.33</v>
      </c>
      <c r="Q3602" s="22">
        <v>0</v>
      </c>
      <c r="R3602" s="41">
        <v>1816.33</v>
      </c>
      <c r="S3602" s="42">
        <v>0</v>
      </c>
      <c r="T3602" s="22"/>
      <c r="U3602" s="22"/>
      <c r="V3602" s="41"/>
      <c r="W3602" s="42"/>
      <c r="X3602" s="22"/>
      <c r="Y3602" s="22"/>
      <c r="Z3602" s="41"/>
      <c r="AA3602" s="42"/>
      <c r="AB3602" s="22"/>
      <c r="AC3602" s="22"/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1651</v>
      </c>
      <c r="B3603" s="37" t="s">
        <v>907</v>
      </c>
      <c r="C3603" s="38" t="s">
        <v>908</v>
      </c>
      <c r="D3603" s="24">
        <f t="shared" si="112"/>
        <v>12169.33</v>
      </c>
      <c r="E3603" s="32">
        <f t="shared" si="113"/>
        <v>0</v>
      </c>
      <c r="F3603" s="30">
        <v>7194</v>
      </c>
      <c r="G3603" s="31">
        <v>0</v>
      </c>
      <c r="H3603" s="22">
        <v>0</v>
      </c>
      <c r="I3603" s="22">
        <v>0</v>
      </c>
      <c r="J3603" s="41">
        <v>0</v>
      </c>
      <c r="K3603" s="42">
        <v>0</v>
      </c>
      <c r="L3603" s="22">
        <v>3251</v>
      </c>
      <c r="M3603" s="22">
        <v>0</v>
      </c>
      <c r="N3603" s="41">
        <v>1724.33</v>
      </c>
      <c r="O3603" s="42">
        <v>0</v>
      </c>
      <c r="P3603" s="22">
        <v>0</v>
      </c>
      <c r="Q3603" s="22">
        <v>0</v>
      </c>
      <c r="R3603" s="41">
        <v>0</v>
      </c>
      <c r="S3603" s="42">
        <v>0</v>
      </c>
      <c r="T3603" s="22"/>
      <c r="U3603" s="22"/>
      <c r="V3603" s="41"/>
      <c r="W3603" s="42"/>
      <c r="X3603" s="22"/>
      <c r="Y3603" s="22"/>
      <c r="Z3603" s="41"/>
      <c r="AA3603" s="42"/>
      <c r="AB3603" s="22"/>
      <c r="AC3603" s="22"/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1651</v>
      </c>
      <c r="B3604" s="37" t="s">
        <v>909</v>
      </c>
      <c r="C3604" s="38" t="s">
        <v>910</v>
      </c>
      <c r="D3604" s="24">
        <f t="shared" si="112"/>
        <v>0</v>
      </c>
      <c r="E3604" s="32">
        <f t="shared" si="113"/>
        <v>0</v>
      </c>
      <c r="F3604" s="30"/>
      <c r="G3604" s="31"/>
      <c r="H3604" s="22"/>
      <c r="I3604" s="22"/>
      <c r="J3604" s="41"/>
      <c r="K3604" s="42"/>
      <c r="L3604" s="22"/>
      <c r="M3604" s="22"/>
      <c r="N3604" s="41"/>
      <c r="O3604" s="42"/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1651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1651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1651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1651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1651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1651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1651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10500</v>
      </c>
      <c r="F3611" s="30"/>
      <c r="G3611" s="31"/>
      <c r="H3611" s="22">
        <v>0</v>
      </c>
      <c r="I3611" s="22">
        <v>2000</v>
      </c>
      <c r="J3611" s="41">
        <v>0</v>
      </c>
      <c r="K3611" s="42">
        <v>500</v>
      </c>
      <c r="L3611" s="22">
        <v>0</v>
      </c>
      <c r="M3611" s="22">
        <v>3500</v>
      </c>
      <c r="N3611" s="41">
        <v>0</v>
      </c>
      <c r="O3611" s="42">
        <v>1500</v>
      </c>
      <c r="P3611" s="22">
        <v>0</v>
      </c>
      <c r="Q3611" s="22">
        <v>3000</v>
      </c>
      <c r="R3611" s="41">
        <v>0</v>
      </c>
      <c r="S3611" s="42">
        <v>0</v>
      </c>
      <c r="T3611" s="22"/>
      <c r="U3611" s="22"/>
      <c r="V3611" s="41"/>
      <c r="W3611" s="42"/>
      <c r="X3611" s="22"/>
      <c r="Y3611" s="22"/>
      <c r="Z3611" s="41"/>
      <c r="AA3611" s="42"/>
      <c r="AB3611" s="22"/>
      <c r="AC3611" s="22"/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1651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1651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1651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1651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1651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1651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0</v>
      </c>
      <c r="F3617" s="30"/>
      <c r="G3617" s="31"/>
      <c r="H3617" s="22"/>
      <c r="I3617" s="22"/>
      <c r="J3617" s="41"/>
      <c r="K3617" s="42"/>
      <c r="L3617" s="22"/>
      <c r="M3617" s="22"/>
      <c r="N3617" s="41"/>
      <c r="O3617" s="42"/>
      <c r="P3617" s="22"/>
      <c r="Q3617" s="22"/>
      <c r="R3617" s="41"/>
      <c r="S3617" s="42"/>
      <c r="T3617" s="22"/>
      <c r="U3617" s="22"/>
      <c r="V3617" s="41"/>
      <c r="W3617" s="42"/>
      <c r="X3617" s="22"/>
      <c r="Y3617" s="22"/>
      <c r="Z3617" s="41"/>
      <c r="AA3617" s="42"/>
      <c r="AB3617" s="22"/>
      <c r="AC3617" s="22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1651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1651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1651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0</v>
      </c>
      <c r="F3620" s="30"/>
      <c r="G3620" s="31"/>
      <c r="H3620" s="22"/>
      <c r="I3620" s="22"/>
      <c r="J3620" s="41"/>
      <c r="K3620" s="42"/>
      <c r="L3620" s="22"/>
      <c r="M3620" s="22"/>
      <c r="N3620" s="41"/>
      <c r="O3620" s="42"/>
      <c r="P3620" s="22"/>
      <c r="Q3620" s="22"/>
      <c r="R3620" s="41"/>
      <c r="S3620" s="42"/>
      <c r="T3620" s="22"/>
      <c r="U3620" s="22"/>
      <c r="V3620" s="41"/>
      <c r="W3620" s="42"/>
      <c r="X3620" s="22"/>
      <c r="Y3620" s="22"/>
      <c r="Z3620" s="41"/>
      <c r="AA3620" s="42"/>
      <c r="AB3620" s="22"/>
      <c r="AC3620" s="22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1651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0</v>
      </c>
      <c r="F3621" s="30"/>
      <c r="G3621" s="31"/>
      <c r="H3621" s="22"/>
      <c r="I3621" s="22"/>
      <c r="J3621" s="41"/>
      <c r="K3621" s="42"/>
      <c r="L3621" s="22"/>
      <c r="M3621" s="22"/>
      <c r="N3621" s="41"/>
      <c r="O3621" s="42"/>
      <c r="P3621" s="22"/>
      <c r="Q3621" s="22"/>
      <c r="R3621" s="41"/>
      <c r="S3621" s="42"/>
      <c r="T3621" s="22"/>
      <c r="U3621" s="22"/>
      <c r="V3621" s="41"/>
      <c r="W3621" s="42"/>
      <c r="X3621" s="22"/>
      <c r="Y3621" s="22"/>
      <c r="Z3621" s="41"/>
      <c r="AA3621" s="42"/>
      <c r="AB3621" s="22"/>
      <c r="AC3621" s="22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1651</v>
      </c>
      <c r="B3622" s="37" t="s">
        <v>945</v>
      </c>
      <c r="C3622" s="38" t="s">
        <v>946</v>
      </c>
      <c r="D3622" s="24">
        <f t="shared" si="112"/>
        <v>0</v>
      </c>
      <c r="E3622" s="32">
        <f t="shared" si="113"/>
        <v>0</v>
      </c>
      <c r="F3622" s="30"/>
      <c r="G3622" s="31"/>
      <c r="H3622" s="22"/>
      <c r="I3622" s="22"/>
      <c r="J3622" s="41"/>
      <c r="K3622" s="42"/>
      <c r="L3622" s="22"/>
      <c r="M3622" s="22"/>
      <c r="N3622" s="41"/>
      <c r="O3622" s="42"/>
      <c r="P3622" s="22"/>
      <c r="Q3622" s="22"/>
      <c r="R3622" s="41"/>
      <c r="S3622" s="42"/>
      <c r="T3622" s="22"/>
      <c r="U3622" s="22"/>
      <c r="V3622" s="41"/>
      <c r="W3622" s="42"/>
      <c r="X3622" s="22"/>
      <c r="Y3622" s="22"/>
      <c r="Z3622" s="41"/>
      <c r="AA3622" s="42"/>
      <c r="AB3622" s="22"/>
      <c r="AC3622" s="22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1651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/>
      <c r="AC3623" s="22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1651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1651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1651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1651</v>
      </c>
      <c r="B3627" s="37" t="s">
        <v>955</v>
      </c>
      <c r="C3627" s="38" t="s">
        <v>956</v>
      </c>
      <c r="D3627" s="24">
        <f t="shared" si="112"/>
        <v>0</v>
      </c>
      <c r="E3627" s="32">
        <f t="shared" si="113"/>
        <v>0</v>
      </c>
      <c r="F3627" s="30"/>
      <c r="G3627" s="31"/>
      <c r="H3627" s="22"/>
      <c r="I3627" s="22"/>
      <c r="J3627" s="41"/>
      <c r="K3627" s="42"/>
      <c r="L3627" s="22"/>
      <c r="M3627" s="22"/>
      <c r="N3627" s="41"/>
      <c r="O3627" s="42"/>
      <c r="P3627" s="22"/>
      <c r="Q3627" s="22"/>
      <c r="R3627" s="41"/>
      <c r="S3627" s="42"/>
      <c r="T3627" s="22"/>
      <c r="U3627" s="22"/>
      <c r="V3627" s="41"/>
      <c r="W3627" s="42"/>
      <c r="X3627" s="22"/>
      <c r="Y3627" s="22"/>
      <c r="Z3627" s="41"/>
      <c r="AA3627" s="42"/>
      <c r="AB3627" s="22"/>
      <c r="AC3627" s="22"/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1651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1651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1651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1651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29102</v>
      </c>
      <c r="F3631" s="30">
        <v>0</v>
      </c>
      <c r="G3631" s="31">
        <v>3780</v>
      </c>
      <c r="H3631" s="22">
        <v>0</v>
      </c>
      <c r="I3631" s="22">
        <v>0</v>
      </c>
      <c r="J3631" s="41">
        <v>0</v>
      </c>
      <c r="K3631" s="42">
        <v>10000</v>
      </c>
      <c r="L3631" s="22">
        <v>0</v>
      </c>
      <c r="M3631" s="22">
        <v>0</v>
      </c>
      <c r="N3631" s="41">
        <v>0</v>
      </c>
      <c r="O3631" s="42">
        <v>5810</v>
      </c>
      <c r="P3631" s="22">
        <v>0</v>
      </c>
      <c r="Q3631" s="22">
        <v>0</v>
      </c>
      <c r="R3631" s="41">
        <v>0</v>
      </c>
      <c r="S3631" s="42">
        <v>9512</v>
      </c>
      <c r="T3631" s="22"/>
      <c r="U3631" s="22"/>
      <c r="V3631" s="41"/>
      <c r="W3631" s="42"/>
      <c r="X3631" s="22"/>
      <c r="Y3631" s="22"/>
      <c r="Z3631" s="41"/>
      <c r="AA3631" s="42"/>
      <c r="AB3631" s="22"/>
      <c r="AC3631" s="22"/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1651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538323.31000000006</v>
      </c>
      <c r="F3632" s="30">
        <v>0</v>
      </c>
      <c r="G3632" s="31">
        <v>76903.33</v>
      </c>
      <c r="H3632" s="22">
        <v>0</v>
      </c>
      <c r="I3632" s="22">
        <v>76903.33</v>
      </c>
      <c r="J3632" s="41">
        <v>0</v>
      </c>
      <c r="K3632" s="42">
        <v>76903.33</v>
      </c>
      <c r="L3632" s="22">
        <v>0</v>
      </c>
      <c r="M3632" s="22">
        <v>76903.33</v>
      </c>
      <c r="N3632" s="41">
        <v>0</v>
      </c>
      <c r="O3632" s="42">
        <v>76903.33</v>
      </c>
      <c r="P3632" s="22">
        <v>0</v>
      </c>
      <c r="Q3632" s="22">
        <v>76903.33</v>
      </c>
      <c r="R3632" s="41">
        <v>0</v>
      </c>
      <c r="S3632" s="42">
        <v>76903.33</v>
      </c>
      <c r="T3632" s="22"/>
      <c r="U3632" s="22"/>
      <c r="V3632" s="41"/>
      <c r="W3632" s="42"/>
      <c r="X3632" s="22"/>
      <c r="Y3632" s="22"/>
      <c r="Z3632" s="41"/>
      <c r="AA3632" s="42"/>
      <c r="AB3632" s="22"/>
      <c r="AC3632" s="22"/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1651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1651</v>
      </c>
      <c r="B3634" s="37" t="s">
        <v>969</v>
      </c>
      <c r="C3634" s="38" t="s">
        <v>970</v>
      </c>
      <c r="D3634" s="24">
        <f t="shared" si="112"/>
        <v>0</v>
      </c>
      <c r="E3634" s="32">
        <f t="shared" si="113"/>
        <v>60180.22</v>
      </c>
      <c r="F3634" s="30"/>
      <c r="G3634" s="31"/>
      <c r="H3634" s="22"/>
      <c r="I3634" s="22"/>
      <c r="J3634" s="41">
        <v>0</v>
      </c>
      <c r="K3634" s="42">
        <v>14654.16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45526.06</v>
      </c>
      <c r="R3634" s="41">
        <v>0</v>
      </c>
      <c r="S3634" s="42">
        <v>0</v>
      </c>
      <c r="T3634" s="22"/>
      <c r="U3634" s="22"/>
      <c r="V3634" s="41"/>
      <c r="W3634" s="42"/>
      <c r="X3634" s="22"/>
      <c r="Y3634" s="22"/>
      <c r="Z3634" s="41"/>
      <c r="AA3634" s="42"/>
      <c r="AB3634" s="22"/>
      <c r="AC3634" s="22"/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1651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1651</v>
      </c>
      <c r="B3636" s="37" t="s">
        <v>972</v>
      </c>
      <c r="C3636" s="38" t="s">
        <v>734</v>
      </c>
      <c r="D3636" s="24">
        <f t="shared" si="112"/>
        <v>0</v>
      </c>
      <c r="E3636" s="32">
        <f t="shared" si="113"/>
        <v>5500</v>
      </c>
      <c r="F3636" s="30"/>
      <c r="G3636" s="31"/>
      <c r="H3636" s="22"/>
      <c r="I3636" s="22"/>
      <c r="J3636" s="41"/>
      <c r="K3636" s="42"/>
      <c r="L3636" s="22">
        <v>0</v>
      </c>
      <c r="M3636" s="22">
        <v>5500</v>
      </c>
      <c r="N3636" s="41">
        <v>0</v>
      </c>
      <c r="O3636" s="42">
        <v>0</v>
      </c>
      <c r="P3636" s="22">
        <v>0</v>
      </c>
      <c r="Q3636" s="22">
        <v>0</v>
      </c>
      <c r="R3636" s="41">
        <v>0</v>
      </c>
      <c r="S3636" s="42">
        <v>0</v>
      </c>
      <c r="T3636" s="22"/>
      <c r="U3636" s="22"/>
      <c r="V3636" s="41"/>
      <c r="W3636" s="42"/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1651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/>
      <c r="AA3637" s="42"/>
      <c r="AB3637" s="22"/>
      <c r="AC3637" s="22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1651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19503445.16</v>
      </c>
      <c r="F3638" s="28">
        <v>0</v>
      </c>
      <c r="G3638" s="29">
        <v>2723860</v>
      </c>
      <c r="H3638" s="19">
        <v>0</v>
      </c>
      <c r="I3638" s="19">
        <v>2871160</v>
      </c>
      <c r="J3638" s="39">
        <v>0</v>
      </c>
      <c r="K3638" s="40">
        <v>2776060</v>
      </c>
      <c r="L3638" s="19">
        <v>0</v>
      </c>
      <c r="M3638" s="19">
        <v>2773660</v>
      </c>
      <c r="N3638" s="39">
        <v>0</v>
      </c>
      <c r="O3638" s="40">
        <v>2773710</v>
      </c>
      <c r="P3638" s="22">
        <v>0</v>
      </c>
      <c r="Q3638" s="22">
        <v>2857905.16</v>
      </c>
      <c r="R3638" s="39">
        <v>0</v>
      </c>
      <c r="S3638" s="40">
        <v>2727090</v>
      </c>
      <c r="T3638" s="19"/>
      <c r="U3638" s="19"/>
      <c r="V3638" s="39"/>
      <c r="W3638" s="40"/>
      <c r="X3638" s="19"/>
      <c r="Y3638" s="19"/>
      <c r="Z3638" s="39"/>
      <c r="AA3638" s="40"/>
      <c r="AB3638" s="19"/>
      <c r="AC3638" s="19"/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1651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1651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1651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1651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1651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775942.14999999991</v>
      </c>
      <c r="F3643" s="28">
        <v>0</v>
      </c>
      <c r="G3643" s="29">
        <v>111100.2</v>
      </c>
      <c r="H3643" s="19">
        <v>0</v>
      </c>
      <c r="I3643" s="19">
        <v>117584.2</v>
      </c>
      <c r="J3643" s="39">
        <v>0</v>
      </c>
      <c r="K3643" s="40">
        <v>113269.7</v>
      </c>
      <c r="L3643" s="19">
        <v>0</v>
      </c>
      <c r="M3643" s="19">
        <v>113269.7</v>
      </c>
      <c r="N3643" s="39">
        <v>0</v>
      </c>
      <c r="O3643" s="40">
        <v>93152.2</v>
      </c>
      <c r="P3643" s="22">
        <v>0</v>
      </c>
      <c r="Q3643" s="22">
        <v>117361.95</v>
      </c>
      <c r="R3643" s="39">
        <v>0</v>
      </c>
      <c r="S3643" s="40">
        <v>110204.2</v>
      </c>
      <c r="T3643" s="19"/>
      <c r="U3643" s="19"/>
      <c r="V3643" s="39"/>
      <c r="W3643" s="40"/>
      <c r="X3643" s="19"/>
      <c r="Y3643" s="19"/>
      <c r="Z3643" s="39"/>
      <c r="AA3643" s="40"/>
      <c r="AB3643" s="19"/>
      <c r="AC3643" s="19"/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1651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1651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1651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1651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1651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1651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1651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1651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1651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1651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0</v>
      </c>
      <c r="F3653" s="30"/>
      <c r="G3653" s="31"/>
      <c r="H3653" s="22"/>
      <c r="I3653" s="22"/>
      <c r="J3653" s="41"/>
      <c r="K3653" s="42"/>
      <c r="L3653" s="22"/>
      <c r="M3653" s="22"/>
      <c r="N3653" s="41"/>
      <c r="O3653" s="42"/>
      <c r="P3653" s="22"/>
      <c r="Q3653" s="22"/>
      <c r="R3653" s="41"/>
      <c r="S3653" s="42"/>
      <c r="T3653" s="22"/>
      <c r="U3653" s="22"/>
      <c r="V3653" s="41"/>
      <c r="W3653" s="42"/>
      <c r="X3653" s="22"/>
      <c r="Y3653" s="22"/>
      <c r="Z3653" s="41"/>
      <c r="AA3653" s="42"/>
      <c r="AB3653" s="22"/>
      <c r="AC3653" s="22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1651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1651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75680</v>
      </c>
      <c r="F3655" s="28">
        <v>0</v>
      </c>
      <c r="G3655" s="29">
        <v>6800</v>
      </c>
      <c r="H3655" s="19">
        <v>0</v>
      </c>
      <c r="I3655" s="19">
        <v>6900</v>
      </c>
      <c r="J3655" s="39">
        <v>0</v>
      </c>
      <c r="K3655" s="40">
        <v>20450</v>
      </c>
      <c r="L3655" s="19">
        <v>0</v>
      </c>
      <c r="M3655" s="19">
        <v>20450</v>
      </c>
      <c r="N3655" s="39">
        <v>0</v>
      </c>
      <c r="O3655" s="40">
        <v>11830</v>
      </c>
      <c r="P3655" s="22">
        <v>0</v>
      </c>
      <c r="Q3655" s="22">
        <v>7200</v>
      </c>
      <c r="R3655" s="39">
        <v>0</v>
      </c>
      <c r="S3655" s="40">
        <v>2050</v>
      </c>
      <c r="T3655" s="19"/>
      <c r="U3655" s="19"/>
      <c r="V3655" s="39"/>
      <c r="W3655" s="40"/>
      <c r="X3655" s="19"/>
      <c r="Y3655" s="19"/>
      <c r="Z3655" s="39"/>
      <c r="AA3655" s="40"/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1651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1651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1651</v>
      </c>
      <c r="B3658" s="37" t="s">
        <v>1015</v>
      </c>
      <c r="C3658" s="38" t="s">
        <v>1016</v>
      </c>
      <c r="D3658" s="24">
        <f t="shared" si="114"/>
        <v>6684</v>
      </c>
      <c r="E3658" s="32">
        <f t="shared" si="115"/>
        <v>111547.26000000001</v>
      </c>
      <c r="F3658" s="28">
        <v>0</v>
      </c>
      <c r="G3658" s="29">
        <v>200</v>
      </c>
      <c r="H3658" s="19">
        <v>0</v>
      </c>
      <c r="I3658" s="19">
        <v>20740.46</v>
      </c>
      <c r="J3658" s="39">
        <v>0</v>
      </c>
      <c r="K3658" s="40">
        <v>2400</v>
      </c>
      <c r="L3658" s="19">
        <v>0</v>
      </c>
      <c r="M3658" s="19">
        <v>8364</v>
      </c>
      <c r="N3658" s="39">
        <v>6684</v>
      </c>
      <c r="O3658" s="40">
        <v>990</v>
      </c>
      <c r="P3658" s="22">
        <v>0</v>
      </c>
      <c r="Q3658" s="22">
        <v>35895.4</v>
      </c>
      <c r="R3658" s="39">
        <v>0</v>
      </c>
      <c r="S3658" s="40">
        <v>42957.4</v>
      </c>
      <c r="T3658" s="19"/>
      <c r="U3658" s="19"/>
      <c r="V3658" s="39"/>
      <c r="W3658" s="40"/>
      <c r="X3658" s="19"/>
      <c r="Y3658" s="19"/>
      <c r="Z3658" s="39"/>
      <c r="AA3658" s="40"/>
      <c r="AB3658" s="19"/>
      <c r="AC3658" s="19"/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1651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12900</v>
      </c>
      <c r="F3659" s="30">
        <v>0</v>
      </c>
      <c r="G3659" s="31">
        <v>1500</v>
      </c>
      <c r="H3659" s="22">
        <v>0</v>
      </c>
      <c r="I3659" s="22">
        <v>1000</v>
      </c>
      <c r="J3659" s="41">
        <v>0</v>
      </c>
      <c r="K3659" s="42">
        <v>2450</v>
      </c>
      <c r="L3659" s="22">
        <v>0</v>
      </c>
      <c r="M3659" s="22">
        <v>6150</v>
      </c>
      <c r="N3659" s="41">
        <v>0</v>
      </c>
      <c r="O3659" s="42">
        <v>1100</v>
      </c>
      <c r="P3659" s="19">
        <v>0</v>
      </c>
      <c r="Q3659" s="19">
        <v>600</v>
      </c>
      <c r="R3659" s="41">
        <v>0</v>
      </c>
      <c r="S3659" s="42">
        <v>100</v>
      </c>
      <c r="T3659" s="22"/>
      <c r="U3659" s="22"/>
      <c r="V3659" s="41"/>
      <c r="W3659" s="42"/>
      <c r="X3659" s="22"/>
      <c r="Y3659" s="22"/>
      <c r="Z3659" s="41"/>
      <c r="AA3659" s="42"/>
      <c r="AB3659" s="22"/>
      <c r="AC3659" s="22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1651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1651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1651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3822700</v>
      </c>
      <c r="F3662" s="30"/>
      <c r="G3662" s="31"/>
      <c r="H3662" s="22"/>
      <c r="I3662" s="22"/>
      <c r="J3662" s="41">
        <v>0</v>
      </c>
      <c r="K3662" s="42">
        <v>1244600</v>
      </c>
      <c r="L3662" s="22">
        <v>0</v>
      </c>
      <c r="M3662" s="22">
        <v>2578100</v>
      </c>
      <c r="N3662" s="41">
        <v>0</v>
      </c>
      <c r="O3662" s="42">
        <v>0</v>
      </c>
      <c r="P3662" s="22">
        <v>0</v>
      </c>
      <c r="Q3662" s="22">
        <v>0</v>
      </c>
      <c r="R3662" s="41">
        <v>0</v>
      </c>
      <c r="S3662" s="42">
        <v>0</v>
      </c>
      <c r="T3662" s="22"/>
      <c r="U3662" s="22"/>
      <c r="V3662" s="41"/>
      <c r="W3662" s="42"/>
      <c r="X3662" s="22"/>
      <c r="Y3662" s="22"/>
      <c r="Z3662" s="41"/>
      <c r="AA3662" s="42"/>
      <c r="AB3662" s="22"/>
      <c r="AC3662" s="22"/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1651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0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/>
      <c r="Q3663" s="22"/>
      <c r="R3663" s="41"/>
      <c r="S3663" s="42"/>
      <c r="T3663" s="22"/>
      <c r="U3663" s="22"/>
      <c r="V3663" s="41"/>
      <c r="W3663" s="42"/>
      <c r="X3663" s="22"/>
      <c r="Y3663" s="22"/>
      <c r="Z3663" s="41"/>
      <c r="AA3663" s="42"/>
      <c r="AB3663" s="22"/>
      <c r="AC3663" s="22"/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1651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1651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1281553.08</v>
      </c>
      <c r="F3665" s="28">
        <v>0</v>
      </c>
      <c r="G3665" s="29">
        <v>3000</v>
      </c>
      <c r="H3665" s="19">
        <v>0</v>
      </c>
      <c r="I3665" s="19">
        <v>3000</v>
      </c>
      <c r="J3665" s="39">
        <v>0</v>
      </c>
      <c r="K3665" s="40">
        <v>3000</v>
      </c>
      <c r="L3665" s="19">
        <v>0</v>
      </c>
      <c r="M3665" s="19">
        <v>562600</v>
      </c>
      <c r="N3665" s="39">
        <v>0</v>
      </c>
      <c r="O3665" s="40">
        <v>408153.08</v>
      </c>
      <c r="P3665" s="22">
        <v>0</v>
      </c>
      <c r="Q3665" s="22">
        <v>158200</v>
      </c>
      <c r="R3665" s="39">
        <v>0</v>
      </c>
      <c r="S3665" s="40">
        <v>143600</v>
      </c>
      <c r="T3665" s="19"/>
      <c r="U3665" s="19"/>
      <c r="V3665" s="39"/>
      <c r="W3665" s="40"/>
      <c r="X3665" s="19"/>
      <c r="Y3665" s="19"/>
      <c r="Z3665" s="39"/>
      <c r="AA3665" s="40"/>
      <c r="AB3665" s="19"/>
      <c r="AC3665" s="19"/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1651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1651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1651</v>
      </c>
      <c r="B3668" s="37" t="s">
        <v>1035</v>
      </c>
      <c r="C3668" s="38" t="s">
        <v>1036</v>
      </c>
      <c r="D3668" s="24">
        <f t="shared" si="114"/>
        <v>0</v>
      </c>
      <c r="E3668" s="32">
        <f t="shared" si="115"/>
        <v>117745</v>
      </c>
      <c r="F3668" s="28">
        <v>0</v>
      </c>
      <c r="G3668" s="29">
        <v>1700</v>
      </c>
      <c r="H3668" s="19">
        <v>0</v>
      </c>
      <c r="I3668" s="19">
        <v>14700</v>
      </c>
      <c r="J3668" s="39">
        <v>0</v>
      </c>
      <c r="K3668" s="40">
        <v>0</v>
      </c>
      <c r="L3668" s="19">
        <v>0</v>
      </c>
      <c r="M3668" s="19">
        <v>72140</v>
      </c>
      <c r="N3668" s="39">
        <v>0</v>
      </c>
      <c r="O3668" s="40">
        <v>0</v>
      </c>
      <c r="P3668" s="22">
        <v>0</v>
      </c>
      <c r="Q3668" s="22">
        <v>29205</v>
      </c>
      <c r="R3668" s="39">
        <v>0</v>
      </c>
      <c r="S3668" s="40">
        <v>0</v>
      </c>
      <c r="T3668" s="19"/>
      <c r="U3668" s="19"/>
      <c r="V3668" s="39"/>
      <c r="W3668" s="40"/>
      <c r="X3668" s="19"/>
      <c r="Y3668" s="19"/>
      <c r="Z3668" s="39"/>
      <c r="AA3668" s="40"/>
      <c r="AB3668" s="19"/>
      <c r="AC3668" s="19"/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1651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209370</v>
      </c>
      <c r="F3669" s="28">
        <v>0</v>
      </c>
      <c r="G3669" s="29">
        <v>35310</v>
      </c>
      <c r="H3669" s="19">
        <v>0</v>
      </c>
      <c r="I3669" s="19">
        <v>29160</v>
      </c>
      <c r="J3669" s="39">
        <v>0</v>
      </c>
      <c r="K3669" s="40">
        <v>26040</v>
      </c>
      <c r="L3669" s="19">
        <v>0</v>
      </c>
      <c r="M3669" s="19">
        <v>45090</v>
      </c>
      <c r="N3669" s="39">
        <v>0</v>
      </c>
      <c r="O3669" s="40">
        <v>29970</v>
      </c>
      <c r="P3669" s="19">
        <v>0</v>
      </c>
      <c r="Q3669" s="19">
        <v>28050</v>
      </c>
      <c r="R3669" s="39">
        <v>0</v>
      </c>
      <c r="S3669" s="40">
        <v>15750</v>
      </c>
      <c r="T3669" s="19"/>
      <c r="U3669" s="19"/>
      <c r="V3669" s="39"/>
      <c r="W3669" s="40"/>
      <c r="X3669" s="19"/>
      <c r="Y3669" s="19"/>
      <c r="Z3669" s="39"/>
      <c r="AA3669" s="40"/>
      <c r="AB3669" s="19"/>
      <c r="AC3669" s="19"/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1651</v>
      </c>
      <c r="B3670" s="37" t="s">
        <v>1039</v>
      </c>
      <c r="C3670" s="38" t="s">
        <v>1040</v>
      </c>
      <c r="D3670" s="24">
        <f t="shared" si="114"/>
        <v>16389005.16</v>
      </c>
      <c r="E3670" s="32">
        <f t="shared" si="115"/>
        <v>0</v>
      </c>
      <c r="F3670" s="28">
        <v>2285730</v>
      </c>
      <c r="G3670" s="29">
        <v>0</v>
      </c>
      <c r="H3670" s="19">
        <v>2418450</v>
      </c>
      <c r="I3670" s="19">
        <v>0</v>
      </c>
      <c r="J3670" s="39">
        <v>2330640</v>
      </c>
      <c r="K3670" s="40">
        <v>0</v>
      </c>
      <c r="L3670" s="19">
        <v>2328240</v>
      </c>
      <c r="M3670" s="19">
        <v>0</v>
      </c>
      <c r="N3670" s="39">
        <v>2328290</v>
      </c>
      <c r="O3670" s="40">
        <v>0</v>
      </c>
      <c r="P3670" s="19">
        <v>2412485.16</v>
      </c>
      <c r="Q3670" s="19">
        <v>0</v>
      </c>
      <c r="R3670" s="39">
        <v>2285170</v>
      </c>
      <c r="S3670" s="40">
        <v>0</v>
      </c>
      <c r="T3670" s="19"/>
      <c r="U3670" s="19"/>
      <c r="V3670" s="39"/>
      <c r="W3670" s="40"/>
      <c r="X3670" s="19"/>
      <c r="Y3670" s="19"/>
      <c r="Z3670" s="39"/>
      <c r="AA3670" s="40"/>
      <c r="AB3670" s="19"/>
      <c r="AC3670" s="19"/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1651</v>
      </c>
      <c r="B3671" s="37" t="s">
        <v>1041</v>
      </c>
      <c r="C3671" s="38" t="s">
        <v>1042</v>
      </c>
      <c r="D3671" s="24">
        <f t="shared" si="114"/>
        <v>703640</v>
      </c>
      <c r="E3671" s="32">
        <f t="shared" si="115"/>
        <v>0</v>
      </c>
      <c r="F3671" s="30">
        <v>97730</v>
      </c>
      <c r="G3671" s="31">
        <v>0</v>
      </c>
      <c r="H3671" s="22">
        <v>103310</v>
      </c>
      <c r="I3671" s="22">
        <v>0</v>
      </c>
      <c r="J3671" s="41">
        <v>100520</v>
      </c>
      <c r="K3671" s="42">
        <v>0</v>
      </c>
      <c r="L3671" s="22">
        <v>100520</v>
      </c>
      <c r="M3671" s="22">
        <v>0</v>
      </c>
      <c r="N3671" s="41">
        <v>100520</v>
      </c>
      <c r="O3671" s="42">
        <v>0</v>
      </c>
      <c r="P3671" s="19">
        <v>100520</v>
      </c>
      <c r="Q3671" s="19">
        <v>0</v>
      </c>
      <c r="R3671" s="41">
        <v>100520</v>
      </c>
      <c r="S3671" s="42">
        <v>0</v>
      </c>
      <c r="T3671" s="22"/>
      <c r="U3671" s="22"/>
      <c r="V3671" s="41"/>
      <c r="W3671" s="42"/>
      <c r="X3671" s="22"/>
      <c r="Y3671" s="22"/>
      <c r="Z3671" s="41"/>
      <c r="AA3671" s="42"/>
      <c r="AB3671" s="22"/>
      <c r="AC3671" s="22"/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1651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1651</v>
      </c>
      <c r="B3673" s="37" t="s">
        <v>1045</v>
      </c>
      <c r="C3673" s="38" t="s">
        <v>1046</v>
      </c>
      <c r="D3673" s="24">
        <f t="shared" si="114"/>
        <v>795200</v>
      </c>
      <c r="E3673" s="32">
        <f t="shared" si="115"/>
        <v>0</v>
      </c>
      <c r="F3673" s="28">
        <v>114100</v>
      </c>
      <c r="G3673" s="29">
        <v>0</v>
      </c>
      <c r="H3673" s="19">
        <v>114100</v>
      </c>
      <c r="I3673" s="19">
        <v>0</v>
      </c>
      <c r="J3673" s="39">
        <v>114100</v>
      </c>
      <c r="K3673" s="40">
        <v>0</v>
      </c>
      <c r="L3673" s="19">
        <v>114100</v>
      </c>
      <c r="M3673" s="19">
        <v>0</v>
      </c>
      <c r="N3673" s="39">
        <v>114100</v>
      </c>
      <c r="O3673" s="40">
        <v>0</v>
      </c>
      <c r="P3673" s="22">
        <v>114100</v>
      </c>
      <c r="Q3673" s="22">
        <v>0</v>
      </c>
      <c r="R3673" s="39">
        <v>110600</v>
      </c>
      <c r="S3673" s="40">
        <v>0</v>
      </c>
      <c r="T3673" s="19"/>
      <c r="U3673" s="19"/>
      <c r="V3673" s="39"/>
      <c r="W3673" s="40"/>
      <c r="X3673" s="19"/>
      <c r="Y3673" s="19"/>
      <c r="Z3673" s="39"/>
      <c r="AA3673" s="40"/>
      <c r="AB3673" s="19"/>
      <c r="AC3673" s="19"/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1651</v>
      </c>
      <c r="B3674" s="37" t="s">
        <v>1047</v>
      </c>
      <c r="C3674" s="38" t="s">
        <v>1048</v>
      </c>
      <c r="D3674" s="24">
        <f t="shared" si="114"/>
        <v>0</v>
      </c>
      <c r="E3674" s="32">
        <f t="shared" si="115"/>
        <v>0</v>
      </c>
      <c r="F3674" s="28"/>
      <c r="G3674" s="29"/>
      <c r="H3674" s="19"/>
      <c r="I3674" s="19"/>
      <c r="J3674" s="39"/>
      <c r="K3674" s="40"/>
      <c r="L3674" s="19"/>
      <c r="M3674" s="19"/>
      <c r="N3674" s="39"/>
      <c r="O3674" s="40"/>
      <c r="P3674" s="19"/>
      <c r="Q3674" s="19"/>
      <c r="R3674" s="39"/>
      <c r="S3674" s="40"/>
      <c r="T3674" s="19"/>
      <c r="U3674" s="19"/>
      <c r="V3674" s="39"/>
      <c r="W3674" s="40"/>
      <c r="X3674" s="19"/>
      <c r="Y3674" s="19"/>
      <c r="Z3674" s="39"/>
      <c r="AA3674" s="40"/>
      <c r="AB3674" s="19"/>
      <c r="AC3674" s="19"/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1651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/>
      <c r="AC3675" s="22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1651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1651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1651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1651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1651</v>
      </c>
      <c r="B3680" s="37" t="s">
        <v>1059</v>
      </c>
      <c r="C3680" s="38" t="s">
        <v>1060</v>
      </c>
      <c r="D3680" s="24">
        <f t="shared" si="114"/>
        <v>482090</v>
      </c>
      <c r="E3680" s="32">
        <f t="shared" si="115"/>
        <v>0</v>
      </c>
      <c r="F3680" s="30">
        <v>66720</v>
      </c>
      <c r="G3680" s="31">
        <v>0</v>
      </c>
      <c r="H3680" s="22">
        <v>71020</v>
      </c>
      <c r="I3680" s="22">
        <v>0</v>
      </c>
      <c r="J3680" s="41">
        <v>68870</v>
      </c>
      <c r="K3680" s="42">
        <v>0</v>
      </c>
      <c r="L3680" s="22">
        <v>68870</v>
      </c>
      <c r="M3680" s="22">
        <v>0</v>
      </c>
      <c r="N3680" s="41">
        <v>68870</v>
      </c>
      <c r="O3680" s="42">
        <v>0</v>
      </c>
      <c r="P3680" s="22">
        <v>68870</v>
      </c>
      <c r="Q3680" s="22">
        <v>0</v>
      </c>
      <c r="R3680" s="41">
        <v>68870</v>
      </c>
      <c r="S3680" s="42">
        <v>0</v>
      </c>
      <c r="T3680" s="22"/>
      <c r="U3680" s="22"/>
      <c r="V3680" s="41"/>
      <c r="W3680" s="42"/>
      <c r="X3680" s="22"/>
      <c r="Y3680" s="22"/>
      <c r="Z3680" s="41"/>
      <c r="AA3680" s="42"/>
      <c r="AB3680" s="22"/>
      <c r="AC3680" s="22"/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1651</v>
      </c>
      <c r="B3681" s="37" t="s">
        <v>1061</v>
      </c>
      <c r="C3681" s="38" t="s">
        <v>1062</v>
      </c>
      <c r="D3681" s="24">
        <f t="shared" si="114"/>
        <v>479990</v>
      </c>
      <c r="E3681" s="32">
        <f t="shared" si="115"/>
        <v>0</v>
      </c>
      <c r="F3681" s="30">
        <v>66220</v>
      </c>
      <c r="G3681" s="31">
        <v>0</v>
      </c>
      <c r="H3681" s="22">
        <v>70920</v>
      </c>
      <c r="I3681" s="22">
        <v>0</v>
      </c>
      <c r="J3681" s="41">
        <v>68570</v>
      </c>
      <c r="K3681" s="42">
        <v>0</v>
      </c>
      <c r="L3681" s="22">
        <v>68570</v>
      </c>
      <c r="M3681" s="22">
        <v>0</v>
      </c>
      <c r="N3681" s="41">
        <v>68570</v>
      </c>
      <c r="O3681" s="42">
        <v>0</v>
      </c>
      <c r="P3681" s="22">
        <v>68570</v>
      </c>
      <c r="Q3681" s="22">
        <v>0</v>
      </c>
      <c r="R3681" s="41">
        <v>68570</v>
      </c>
      <c r="S3681" s="42">
        <v>0</v>
      </c>
      <c r="T3681" s="22"/>
      <c r="U3681" s="22"/>
      <c r="V3681" s="41"/>
      <c r="W3681" s="42"/>
      <c r="X3681" s="22"/>
      <c r="Y3681" s="22"/>
      <c r="Z3681" s="41"/>
      <c r="AA3681" s="42"/>
      <c r="AB3681" s="22"/>
      <c r="AC3681" s="22"/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1651</v>
      </c>
      <c r="B3682" s="37" t="s">
        <v>1063</v>
      </c>
      <c r="C3682" s="38" t="s">
        <v>1064</v>
      </c>
      <c r="D3682" s="24">
        <f t="shared" si="114"/>
        <v>746851.91999999993</v>
      </c>
      <c r="E3682" s="32">
        <f t="shared" si="115"/>
        <v>0</v>
      </c>
      <c r="F3682" s="28">
        <v>104630</v>
      </c>
      <c r="G3682" s="29">
        <v>0</v>
      </c>
      <c r="H3682" s="19">
        <v>112710</v>
      </c>
      <c r="I3682" s="19">
        <v>0</v>
      </c>
      <c r="J3682" s="39">
        <v>108670</v>
      </c>
      <c r="K3682" s="40">
        <v>0</v>
      </c>
      <c r="L3682" s="19">
        <v>117851.92</v>
      </c>
      <c r="M3682" s="19">
        <v>0</v>
      </c>
      <c r="N3682" s="39">
        <v>108670</v>
      </c>
      <c r="O3682" s="40">
        <v>0</v>
      </c>
      <c r="P3682" s="22">
        <v>97160</v>
      </c>
      <c r="Q3682" s="22">
        <v>0</v>
      </c>
      <c r="R3682" s="39">
        <v>97160</v>
      </c>
      <c r="S3682" s="40">
        <v>0</v>
      </c>
      <c r="T3682" s="19"/>
      <c r="U3682" s="19"/>
      <c r="V3682" s="39"/>
      <c r="W3682" s="40"/>
      <c r="X3682" s="19"/>
      <c r="Y3682" s="19"/>
      <c r="Z3682" s="39"/>
      <c r="AA3682" s="40"/>
      <c r="AB3682" s="19"/>
      <c r="AC3682" s="19"/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1651</v>
      </c>
      <c r="B3683" s="37" t="s">
        <v>1065</v>
      </c>
      <c r="C3683" s="38" t="s">
        <v>1066</v>
      </c>
      <c r="D3683" s="24">
        <f t="shared" si="114"/>
        <v>202194.91</v>
      </c>
      <c r="E3683" s="32">
        <f t="shared" si="115"/>
        <v>0</v>
      </c>
      <c r="F3683" s="28">
        <v>29197</v>
      </c>
      <c r="G3683" s="29">
        <v>0</v>
      </c>
      <c r="H3683" s="19">
        <v>31843</v>
      </c>
      <c r="I3683" s="19">
        <v>0</v>
      </c>
      <c r="J3683" s="39">
        <v>41398.910000000003</v>
      </c>
      <c r="K3683" s="40">
        <v>0</v>
      </c>
      <c r="L3683" s="19">
        <v>36774</v>
      </c>
      <c r="M3683" s="19">
        <v>0</v>
      </c>
      <c r="N3683" s="39">
        <v>36774</v>
      </c>
      <c r="O3683" s="40">
        <v>0</v>
      </c>
      <c r="P3683" s="19">
        <v>13104</v>
      </c>
      <c r="Q3683" s="19">
        <v>0</v>
      </c>
      <c r="R3683" s="39">
        <v>13104</v>
      </c>
      <c r="S3683" s="40">
        <v>0</v>
      </c>
      <c r="T3683" s="19"/>
      <c r="U3683" s="19"/>
      <c r="V3683" s="39"/>
      <c r="W3683" s="40"/>
      <c r="X3683" s="19"/>
      <c r="Y3683" s="19"/>
      <c r="Z3683" s="39"/>
      <c r="AA3683" s="40"/>
      <c r="AB3683" s="19"/>
      <c r="AC3683" s="19"/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1651</v>
      </c>
      <c r="B3684" s="37" t="s">
        <v>1067</v>
      </c>
      <c r="C3684" s="38" t="s">
        <v>1068</v>
      </c>
      <c r="D3684" s="24">
        <f t="shared" si="114"/>
        <v>516600</v>
      </c>
      <c r="E3684" s="32">
        <f t="shared" si="115"/>
        <v>0</v>
      </c>
      <c r="F3684" s="28">
        <v>66310</v>
      </c>
      <c r="G3684" s="29">
        <v>0</v>
      </c>
      <c r="H3684" s="19">
        <v>72170</v>
      </c>
      <c r="I3684" s="19">
        <v>0</v>
      </c>
      <c r="J3684" s="39">
        <v>69240</v>
      </c>
      <c r="K3684" s="40">
        <v>0</v>
      </c>
      <c r="L3684" s="19">
        <v>69240</v>
      </c>
      <c r="M3684" s="19">
        <v>0</v>
      </c>
      <c r="N3684" s="39">
        <v>69240</v>
      </c>
      <c r="O3684" s="40">
        <v>0</v>
      </c>
      <c r="P3684" s="19">
        <v>85200</v>
      </c>
      <c r="Q3684" s="19">
        <v>0</v>
      </c>
      <c r="R3684" s="39">
        <v>85200</v>
      </c>
      <c r="S3684" s="40">
        <v>0</v>
      </c>
      <c r="T3684" s="19"/>
      <c r="U3684" s="19"/>
      <c r="V3684" s="39"/>
      <c r="W3684" s="40"/>
      <c r="X3684" s="19"/>
      <c r="Y3684" s="19"/>
      <c r="Z3684" s="39"/>
      <c r="AA3684" s="40"/>
      <c r="AB3684" s="19"/>
      <c r="AC3684" s="19"/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1651</v>
      </c>
      <c r="B3685" s="37" t="s">
        <v>1069</v>
      </c>
      <c r="C3685" s="38" t="s">
        <v>1070</v>
      </c>
      <c r="D3685" s="24">
        <f t="shared" si="114"/>
        <v>3885040</v>
      </c>
      <c r="E3685" s="32">
        <f t="shared" si="115"/>
        <v>0</v>
      </c>
      <c r="F3685" s="28">
        <v>512200</v>
      </c>
      <c r="G3685" s="29">
        <v>0</v>
      </c>
      <c r="H3685" s="19">
        <v>559620</v>
      </c>
      <c r="I3685" s="19">
        <v>0</v>
      </c>
      <c r="J3685" s="39">
        <v>538260</v>
      </c>
      <c r="K3685" s="40">
        <v>0</v>
      </c>
      <c r="L3685" s="19">
        <v>556050</v>
      </c>
      <c r="M3685" s="19">
        <v>0</v>
      </c>
      <c r="N3685" s="39">
        <v>556050</v>
      </c>
      <c r="O3685" s="40">
        <v>0</v>
      </c>
      <c r="P3685" s="19">
        <v>581430</v>
      </c>
      <c r="Q3685" s="19">
        <v>0</v>
      </c>
      <c r="R3685" s="39">
        <v>581430</v>
      </c>
      <c r="S3685" s="40">
        <v>0</v>
      </c>
      <c r="T3685" s="19"/>
      <c r="U3685" s="19"/>
      <c r="V3685" s="39"/>
      <c r="W3685" s="40"/>
      <c r="X3685" s="19"/>
      <c r="Y3685" s="19"/>
      <c r="Z3685" s="39"/>
      <c r="AA3685" s="40"/>
      <c r="AB3685" s="19"/>
      <c r="AC3685" s="19"/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1651</v>
      </c>
      <c r="B3686" s="37" t="s">
        <v>1071</v>
      </c>
      <c r="C3686" s="38" t="s">
        <v>1072</v>
      </c>
      <c r="D3686" s="24">
        <f t="shared" si="114"/>
        <v>0</v>
      </c>
      <c r="E3686" s="32">
        <f t="shared" si="115"/>
        <v>0</v>
      </c>
      <c r="F3686" s="30"/>
      <c r="G3686" s="31"/>
      <c r="H3686" s="22"/>
      <c r="I3686" s="22"/>
      <c r="J3686" s="41"/>
      <c r="K3686" s="42"/>
      <c r="L3686" s="22"/>
      <c r="M3686" s="22"/>
      <c r="N3686" s="41"/>
      <c r="O3686" s="42"/>
      <c r="P3686" s="19"/>
      <c r="Q3686" s="19"/>
      <c r="R3686" s="41"/>
      <c r="S3686" s="42"/>
      <c r="T3686" s="22"/>
      <c r="U3686" s="22"/>
      <c r="V3686" s="41"/>
      <c r="W3686" s="42"/>
      <c r="X3686" s="22"/>
      <c r="Y3686" s="22"/>
      <c r="Z3686" s="41"/>
      <c r="AA3686" s="42"/>
      <c r="AB3686" s="22"/>
      <c r="AC3686" s="22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1651</v>
      </c>
      <c r="B3687" s="37" t="s">
        <v>1073</v>
      </c>
      <c r="C3687" s="38" t="s">
        <v>1074</v>
      </c>
      <c r="D3687" s="24">
        <f t="shared" si="114"/>
        <v>0</v>
      </c>
      <c r="E3687" s="32">
        <f t="shared" si="115"/>
        <v>0</v>
      </c>
      <c r="F3687" s="30"/>
      <c r="G3687" s="31"/>
      <c r="H3687" s="22"/>
      <c r="I3687" s="22"/>
      <c r="J3687" s="41"/>
      <c r="K3687" s="42"/>
      <c r="L3687" s="22"/>
      <c r="M3687" s="22"/>
      <c r="N3687" s="41"/>
      <c r="O3687" s="42"/>
      <c r="P3687" s="22"/>
      <c r="Q3687" s="22"/>
      <c r="R3687" s="41"/>
      <c r="S3687" s="42"/>
      <c r="T3687" s="22"/>
      <c r="U3687" s="22"/>
      <c r="V3687" s="41"/>
      <c r="W3687" s="42"/>
      <c r="X3687" s="22"/>
      <c r="Y3687" s="22"/>
      <c r="Z3687" s="41"/>
      <c r="AA3687" s="42"/>
      <c r="AB3687" s="22"/>
      <c r="AC3687" s="22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1651</v>
      </c>
      <c r="B3688" s="37" t="s">
        <v>1075</v>
      </c>
      <c r="C3688" s="38" t="s">
        <v>1076</v>
      </c>
      <c r="D3688" s="24">
        <f t="shared" si="114"/>
        <v>171780</v>
      </c>
      <c r="E3688" s="32">
        <f t="shared" si="115"/>
        <v>0</v>
      </c>
      <c r="F3688" s="30">
        <v>24540</v>
      </c>
      <c r="G3688" s="31">
        <v>0</v>
      </c>
      <c r="H3688" s="22">
        <v>24540</v>
      </c>
      <c r="I3688" s="22">
        <v>0</v>
      </c>
      <c r="J3688" s="41">
        <v>24540</v>
      </c>
      <c r="K3688" s="42">
        <v>0</v>
      </c>
      <c r="L3688" s="22">
        <v>24540</v>
      </c>
      <c r="M3688" s="22">
        <v>0</v>
      </c>
      <c r="N3688" s="41">
        <v>24540</v>
      </c>
      <c r="O3688" s="42">
        <v>0</v>
      </c>
      <c r="P3688" s="22">
        <v>24540</v>
      </c>
      <c r="Q3688" s="22">
        <v>0</v>
      </c>
      <c r="R3688" s="41">
        <v>24540</v>
      </c>
      <c r="S3688" s="42">
        <v>0</v>
      </c>
      <c r="T3688" s="22"/>
      <c r="U3688" s="22"/>
      <c r="V3688" s="41"/>
      <c r="W3688" s="42"/>
      <c r="X3688" s="22"/>
      <c r="Y3688" s="22"/>
      <c r="Z3688" s="41"/>
      <c r="AA3688" s="42"/>
      <c r="AB3688" s="22"/>
      <c r="AC3688" s="22"/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1651</v>
      </c>
      <c r="B3689" s="37" t="s">
        <v>1077</v>
      </c>
      <c r="C3689" s="38" t="s">
        <v>1078</v>
      </c>
      <c r="D3689" s="24">
        <f t="shared" si="114"/>
        <v>442540</v>
      </c>
      <c r="E3689" s="32">
        <f t="shared" si="115"/>
        <v>0</v>
      </c>
      <c r="F3689" s="28">
        <v>63220</v>
      </c>
      <c r="G3689" s="29">
        <v>0</v>
      </c>
      <c r="H3689" s="19">
        <v>63220</v>
      </c>
      <c r="I3689" s="19">
        <v>0</v>
      </c>
      <c r="J3689" s="39">
        <v>63220</v>
      </c>
      <c r="K3689" s="40">
        <v>0</v>
      </c>
      <c r="L3689" s="19">
        <v>63220</v>
      </c>
      <c r="M3689" s="19">
        <v>0</v>
      </c>
      <c r="N3689" s="39">
        <v>63220</v>
      </c>
      <c r="O3689" s="40">
        <v>0</v>
      </c>
      <c r="P3689" s="22">
        <v>63220</v>
      </c>
      <c r="Q3689" s="22">
        <v>0</v>
      </c>
      <c r="R3689" s="39">
        <v>63220</v>
      </c>
      <c r="S3689" s="40">
        <v>0</v>
      </c>
      <c r="T3689" s="19"/>
      <c r="U3689" s="19"/>
      <c r="V3689" s="39"/>
      <c r="W3689" s="40"/>
      <c r="X3689" s="19"/>
      <c r="Y3689" s="19"/>
      <c r="Z3689" s="39"/>
      <c r="AA3689" s="40"/>
      <c r="AB3689" s="19"/>
      <c r="AC3689" s="19"/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1651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1651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1651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1651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1651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1651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1651</v>
      </c>
      <c r="B3696" s="37" t="s">
        <v>1091</v>
      </c>
      <c r="C3696" s="38" t="s">
        <v>1092</v>
      </c>
      <c r="D3696" s="24">
        <f t="shared" si="114"/>
        <v>39200</v>
      </c>
      <c r="E3696" s="32">
        <f t="shared" si="115"/>
        <v>0</v>
      </c>
      <c r="F3696" s="30">
        <v>5600</v>
      </c>
      <c r="G3696" s="31">
        <v>0</v>
      </c>
      <c r="H3696" s="22">
        <v>5600</v>
      </c>
      <c r="I3696" s="22">
        <v>0</v>
      </c>
      <c r="J3696" s="41">
        <v>5600</v>
      </c>
      <c r="K3696" s="42">
        <v>0</v>
      </c>
      <c r="L3696" s="22">
        <v>5600</v>
      </c>
      <c r="M3696" s="22">
        <v>0</v>
      </c>
      <c r="N3696" s="41">
        <v>5600</v>
      </c>
      <c r="O3696" s="42">
        <v>0</v>
      </c>
      <c r="P3696" s="22">
        <v>5600</v>
      </c>
      <c r="Q3696" s="22">
        <v>0</v>
      </c>
      <c r="R3696" s="41">
        <v>5600</v>
      </c>
      <c r="S3696" s="42">
        <v>0</v>
      </c>
      <c r="T3696" s="22"/>
      <c r="U3696" s="22"/>
      <c r="V3696" s="41"/>
      <c r="W3696" s="42"/>
      <c r="X3696" s="22"/>
      <c r="Y3696" s="22"/>
      <c r="Z3696" s="41"/>
      <c r="AA3696" s="42"/>
      <c r="AB3696" s="22"/>
      <c r="AC3696" s="22"/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1651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1651</v>
      </c>
      <c r="B3698" s="37" t="s">
        <v>1095</v>
      </c>
      <c r="C3698" s="38" t="s">
        <v>1096</v>
      </c>
      <c r="D3698" s="24">
        <f t="shared" si="114"/>
        <v>396840</v>
      </c>
      <c r="E3698" s="32">
        <f t="shared" si="115"/>
        <v>9180</v>
      </c>
      <c r="F3698" s="30">
        <v>58380</v>
      </c>
      <c r="G3698" s="31">
        <v>0</v>
      </c>
      <c r="H3698" s="22">
        <v>58380</v>
      </c>
      <c r="I3698" s="22">
        <v>0</v>
      </c>
      <c r="J3698" s="41">
        <v>49200</v>
      </c>
      <c r="K3698" s="42">
        <v>9180</v>
      </c>
      <c r="L3698" s="22">
        <v>67740</v>
      </c>
      <c r="M3698" s="22">
        <v>0</v>
      </c>
      <c r="N3698" s="41">
        <v>48300</v>
      </c>
      <c r="O3698" s="42">
        <v>0</v>
      </c>
      <c r="P3698" s="22">
        <v>57420</v>
      </c>
      <c r="Q3698" s="22">
        <v>0</v>
      </c>
      <c r="R3698" s="41">
        <v>57420</v>
      </c>
      <c r="S3698" s="42">
        <v>0</v>
      </c>
      <c r="T3698" s="22"/>
      <c r="U3698" s="22"/>
      <c r="V3698" s="41"/>
      <c r="W3698" s="42"/>
      <c r="X3698" s="22"/>
      <c r="Y3698" s="22"/>
      <c r="Z3698" s="41"/>
      <c r="AA3698" s="42"/>
      <c r="AB3698" s="22"/>
      <c r="AC3698" s="22"/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1651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1651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1651</v>
      </c>
      <c r="B3701" s="37" t="s">
        <v>1101</v>
      </c>
      <c r="C3701" s="38" t="s">
        <v>1102</v>
      </c>
      <c r="D3701" s="24">
        <f t="shared" si="114"/>
        <v>306831.90000000002</v>
      </c>
      <c r="E3701" s="32">
        <f t="shared" si="115"/>
        <v>0</v>
      </c>
      <c r="F3701" s="28">
        <v>42844.800000000003</v>
      </c>
      <c r="G3701" s="29">
        <v>0</v>
      </c>
      <c r="H3701" s="19">
        <v>45330.400000000001</v>
      </c>
      <c r="I3701" s="19">
        <v>0</v>
      </c>
      <c r="J3701" s="39">
        <v>43658.6</v>
      </c>
      <c r="K3701" s="40">
        <v>0</v>
      </c>
      <c r="L3701" s="19">
        <v>43658.6</v>
      </c>
      <c r="M3701" s="19">
        <v>0</v>
      </c>
      <c r="N3701" s="39">
        <v>43611.6</v>
      </c>
      <c r="O3701" s="40">
        <v>0</v>
      </c>
      <c r="P3701" s="22">
        <v>45295.5</v>
      </c>
      <c r="Q3701" s="22">
        <v>0</v>
      </c>
      <c r="R3701" s="39">
        <v>42432.4</v>
      </c>
      <c r="S3701" s="40">
        <v>0</v>
      </c>
      <c r="T3701" s="19"/>
      <c r="U3701" s="19"/>
      <c r="V3701" s="39"/>
      <c r="W3701" s="40"/>
      <c r="X3701" s="19"/>
      <c r="Y3701" s="19"/>
      <c r="Z3701" s="39"/>
      <c r="AA3701" s="40"/>
      <c r="AB3701" s="19"/>
      <c r="AC3701" s="19"/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1651</v>
      </c>
      <c r="B3702" s="37" t="s">
        <v>1103</v>
      </c>
      <c r="C3702" s="38" t="s">
        <v>1104</v>
      </c>
      <c r="D3702" s="24">
        <f t="shared" si="114"/>
        <v>440247.85</v>
      </c>
      <c r="E3702" s="32">
        <f t="shared" si="115"/>
        <v>0</v>
      </c>
      <c r="F3702" s="28">
        <v>64267.199999999997</v>
      </c>
      <c r="G3702" s="29">
        <v>0</v>
      </c>
      <c r="H3702" s="19">
        <v>67995.600000000006</v>
      </c>
      <c r="I3702" s="19">
        <v>0</v>
      </c>
      <c r="J3702" s="39">
        <v>65487.9</v>
      </c>
      <c r="K3702" s="40">
        <v>0</v>
      </c>
      <c r="L3702" s="19">
        <v>65487.9</v>
      </c>
      <c r="M3702" s="19">
        <v>0</v>
      </c>
      <c r="N3702" s="39">
        <v>45417.4</v>
      </c>
      <c r="O3702" s="40">
        <v>0</v>
      </c>
      <c r="P3702" s="19">
        <v>67943.25</v>
      </c>
      <c r="Q3702" s="19">
        <v>0</v>
      </c>
      <c r="R3702" s="39">
        <v>63648.6</v>
      </c>
      <c r="S3702" s="40">
        <v>0</v>
      </c>
      <c r="T3702" s="19"/>
      <c r="U3702" s="19"/>
      <c r="V3702" s="39"/>
      <c r="W3702" s="40"/>
      <c r="X3702" s="19"/>
      <c r="Y3702" s="19"/>
      <c r="Z3702" s="39"/>
      <c r="AA3702" s="40"/>
      <c r="AB3702" s="19"/>
      <c r="AC3702" s="19"/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1651</v>
      </c>
      <c r="B3703" s="37" t="s">
        <v>1105</v>
      </c>
      <c r="C3703" s="38" t="s">
        <v>1106</v>
      </c>
      <c r="D3703" s="24">
        <f t="shared" si="114"/>
        <v>28862.400000000001</v>
      </c>
      <c r="E3703" s="32">
        <f t="shared" si="115"/>
        <v>0</v>
      </c>
      <c r="F3703" s="30">
        <v>3988.2</v>
      </c>
      <c r="G3703" s="31">
        <v>0</v>
      </c>
      <c r="H3703" s="22">
        <v>4258.2</v>
      </c>
      <c r="I3703" s="22">
        <v>0</v>
      </c>
      <c r="J3703" s="41">
        <v>4123.2</v>
      </c>
      <c r="K3703" s="42">
        <v>0</v>
      </c>
      <c r="L3703" s="22">
        <v>4123.2</v>
      </c>
      <c r="M3703" s="22">
        <v>0</v>
      </c>
      <c r="N3703" s="41">
        <v>4123.2</v>
      </c>
      <c r="O3703" s="42">
        <v>0</v>
      </c>
      <c r="P3703" s="19">
        <v>4123.2</v>
      </c>
      <c r="Q3703" s="19">
        <v>0</v>
      </c>
      <c r="R3703" s="41">
        <v>4123.2</v>
      </c>
      <c r="S3703" s="42">
        <v>0</v>
      </c>
      <c r="T3703" s="22"/>
      <c r="U3703" s="22"/>
      <c r="V3703" s="41"/>
      <c r="W3703" s="42"/>
      <c r="X3703" s="22"/>
      <c r="Y3703" s="22"/>
      <c r="Z3703" s="41"/>
      <c r="AA3703" s="42"/>
      <c r="AB3703" s="22"/>
      <c r="AC3703" s="22"/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1651</v>
      </c>
      <c r="B3704" s="37" t="s">
        <v>1107</v>
      </c>
      <c r="C3704" s="38" t="s">
        <v>1108</v>
      </c>
      <c r="D3704" s="24">
        <f t="shared" si="114"/>
        <v>18600</v>
      </c>
      <c r="E3704" s="32">
        <f t="shared" si="115"/>
        <v>0</v>
      </c>
      <c r="F3704" s="28">
        <v>3000</v>
      </c>
      <c r="G3704" s="29">
        <v>0</v>
      </c>
      <c r="H3704" s="19">
        <v>3000</v>
      </c>
      <c r="I3704" s="19">
        <v>0</v>
      </c>
      <c r="J3704" s="39">
        <v>3000</v>
      </c>
      <c r="K3704" s="40">
        <v>0</v>
      </c>
      <c r="L3704" s="19">
        <v>3000</v>
      </c>
      <c r="M3704" s="19">
        <v>0</v>
      </c>
      <c r="N3704" s="39">
        <v>3000</v>
      </c>
      <c r="O3704" s="40">
        <v>0</v>
      </c>
      <c r="P3704" s="22">
        <v>3000</v>
      </c>
      <c r="Q3704" s="22">
        <v>0</v>
      </c>
      <c r="R3704" s="39">
        <v>600</v>
      </c>
      <c r="S3704" s="40">
        <v>0</v>
      </c>
      <c r="T3704" s="19"/>
      <c r="U3704" s="19"/>
      <c r="V3704" s="39"/>
      <c r="W3704" s="40"/>
      <c r="X3704" s="19"/>
      <c r="Y3704" s="19"/>
      <c r="Z3704" s="39"/>
      <c r="AA3704" s="40"/>
      <c r="AB3704" s="19"/>
      <c r="AC3704" s="19"/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1651</v>
      </c>
      <c r="B3705" s="37" t="s">
        <v>1109</v>
      </c>
      <c r="C3705" s="38" t="s">
        <v>1110</v>
      </c>
      <c r="D3705" s="24">
        <f t="shared" si="114"/>
        <v>256206</v>
      </c>
      <c r="E3705" s="32">
        <f t="shared" si="115"/>
        <v>0</v>
      </c>
      <c r="F3705" s="28">
        <v>35780</v>
      </c>
      <c r="G3705" s="29">
        <v>0</v>
      </c>
      <c r="H3705" s="19">
        <v>36979</v>
      </c>
      <c r="I3705" s="19">
        <v>0</v>
      </c>
      <c r="J3705" s="39">
        <v>37635</v>
      </c>
      <c r="K3705" s="40">
        <v>0</v>
      </c>
      <c r="L3705" s="19">
        <v>38445</v>
      </c>
      <c r="M3705" s="19">
        <v>0</v>
      </c>
      <c r="N3705" s="39">
        <v>38182</v>
      </c>
      <c r="O3705" s="40">
        <v>0</v>
      </c>
      <c r="P3705" s="19">
        <v>38442</v>
      </c>
      <c r="Q3705" s="19">
        <v>0</v>
      </c>
      <c r="R3705" s="39">
        <v>30743</v>
      </c>
      <c r="S3705" s="40">
        <v>0</v>
      </c>
      <c r="T3705" s="19"/>
      <c r="U3705" s="19"/>
      <c r="V3705" s="39"/>
      <c r="W3705" s="40"/>
      <c r="X3705" s="19"/>
      <c r="Y3705" s="19"/>
      <c r="Z3705" s="39"/>
      <c r="AA3705" s="40"/>
      <c r="AB3705" s="19"/>
      <c r="AC3705" s="19"/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1651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1651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1651</v>
      </c>
      <c r="B3708" s="37" t="s">
        <v>1115</v>
      </c>
      <c r="C3708" s="38" t="s">
        <v>1116</v>
      </c>
      <c r="D3708" s="24">
        <f t="shared" si="114"/>
        <v>695000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>
        <v>404000</v>
      </c>
      <c r="O3708" s="40">
        <v>0</v>
      </c>
      <c r="P3708" s="22">
        <v>148000</v>
      </c>
      <c r="Q3708" s="22">
        <v>0</v>
      </c>
      <c r="R3708" s="39">
        <v>143000</v>
      </c>
      <c r="S3708" s="40">
        <v>0</v>
      </c>
      <c r="T3708" s="19"/>
      <c r="U3708" s="19"/>
      <c r="V3708" s="39"/>
      <c r="W3708" s="40"/>
      <c r="X3708" s="19"/>
      <c r="Y3708" s="19"/>
      <c r="Z3708" s="39"/>
      <c r="AA3708" s="40"/>
      <c r="AB3708" s="19"/>
      <c r="AC3708" s="19"/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1651</v>
      </c>
      <c r="B3709" s="37" t="s">
        <v>1117</v>
      </c>
      <c r="C3709" s="38" t="s">
        <v>1118</v>
      </c>
      <c r="D3709" s="24">
        <f t="shared" si="114"/>
        <v>139101.28</v>
      </c>
      <c r="E3709" s="32">
        <f t="shared" si="115"/>
        <v>0</v>
      </c>
      <c r="F3709" s="30">
        <v>15500</v>
      </c>
      <c r="G3709" s="31">
        <v>0</v>
      </c>
      <c r="H3709" s="22">
        <v>15500</v>
      </c>
      <c r="I3709" s="22">
        <v>0</v>
      </c>
      <c r="J3709" s="41">
        <v>15500</v>
      </c>
      <c r="K3709" s="42">
        <v>0</v>
      </c>
      <c r="L3709" s="22">
        <v>15500</v>
      </c>
      <c r="M3709" s="22">
        <v>0</v>
      </c>
      <c r="N3709" s="41">
        <v>15500</v>
      </c>
      <c r="O3709" s="42">
        <v>0</v>
      </c>
      <c r="P3709" s="19">
        <v>46101.279999999999</v>
      </c>
      <c r="Q3709" s="19">
        <v>0</v>
      </c>
      <c r="R3709" s="41">
        <v>15500</v>
      </c>
      <c r="S3709" s="42">
        <v>0</v>
      </c>
      <c r="T3709" s="22"/>
      <c r="U3709" s="22"/>
      <c r="V3709" s="41"/>
      <c r="W3709" s="42"/>
      <c r="X3709" s="22"/>
      <c r="Y3709" s="22"/>
      <c r="Z3709" s="41"/>
      <c r="AA3709" s="42"/>
      <c r="AB3709" s="22"/>
      <c r="AC3709" s="22"/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1651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1651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1651</v>
      </c>
      <c r="B3712" s="37" t="s">
        <v>1123</v>
      </c>
      <c r="C3712" s="38" t="s">
        <v>1124</v>
      </c>
      <c r="D3712" s="24">
        <f t="shared" si="114"/>
        <v>559600</v>
      </c>
      <c r="E3712" s="32">
        <f t="shared" si="115"/>
        <v>0</v>
      </c>
      <c r="F3712" s="30"/>
      <c r="G3712" s="31"/>
      <c r="H3712" s="22"/>
      <c r="I3712" s="22"/>
      <c r="J3712" s="41"/>
      <c r="K3712" s="42"/>
      <c r="L3712" s="22">
        <v>559600</v>
      </c>
      <c r="M3712" s="22">
        <v>0</v>
      </c>
      <c r="N3712" s="41">
        <v>0</v>
      </c>
      <c r="O3712" s="42">
        <v>0</v>
      </c>
      <c r="P3712" s="22">
        <v>0</v>
      </c>
      <c r="Q3712" s="22">
        <v>0</v>
      </c>
      <c r="R3712" s="41">
        <v>0</v>
      </c>
      <c r="S3712" s="42">
        <v>0</v>
      </c>
      <c r="T3712" s="22"/>
      <c r="U3712" s="22"/>
      <c r="V3712" s="41"/>
      <c r="W3712" s="42"/>
      <c r="X3712" s="22"/>
      <c r="Y3712" s="22"/>
      <c r="Z3712" s="41"/>
      <c r="AA3712" s="42"/>
      <c r="AB3712" s="22"/>
      <c r="AC3712" s="22"/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1651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1651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1651</v>
      </c>
      <c r="B3715" s="37" t="s">
        <v>1129</v>
      </c>
      <c r="C3715" s="38" t="s">
        <v>1130</v>
      </c>
      <c r="D3715" s="24">
        <f t="shared" si="114"/>
        <v>0</v>
      </c>
      <c r="E3715" s="32">
        <f t="shared" si="115"/>
        <v>0</v>
      </c>
      <c r="F3715" s="30"/>
      <c r="G3715" s="31"/>
      <c r="H3715" s="22"/>
      <c r="I3715" s="22"/>
      <c r="J3715" s="41"/>
      <c r="K3715" s="42"/>
      <c r="L3715" s="22"/>
      <c r="M3715" s="22"/>
      <c r="N3715" s="41"/>
      <c r="O3715" s="42"/>
      <c r="P3715" s="22"/>
      <c r="Q3715" s="22"/>
      <c r="R3715" s="41"/>
      <c r="S3715" s="42"/>
      <c r="T3715" s="22"/>
      <c r="U3715" s="22"/>
      <c r="V3715" s="41"/>
      <c r="W3715" s="42"/>
      <c r="X3715" s="22"/>
      <c r="Y3715" s="22"/>
      <c r="Z3715" s="41"/>
      <c r="AA3715" s="42"/>
      <c r="AB3715" s="22"/>
      <c r="AC3715" s="22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1651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5120000</v>
      </c>
      <c r="E3716" s="32">
        <f t="shared" ref="E3716:E3779" si="117">G3716+I3716+K3716+M3716+O3716+Q3716+S3716+U3716+W3716+Y3716+AA3716+AC3716</f>
        <v>570500</v>
      </c>
      <c r="F3716" s="28">
        <v>702200</v>
      </c>
      <c r="G3716" s="29">
        <v>0</v>
      </c>
      <c r="H3716" s="19">
        <v>699200</v>
      </c>
      <c r="I3716" s="19">
        <v>7900</v>
      </c>
      <c r="J3716" s="39">
        <v>744800</v>
      </c>
      <c r="K3716" s="40">
        <v>0</v>
      </c>
      <c r="L3716" s="19">
        <v>748000</v>
      </c>
      <c r="M3716" s="19">
        <v>562600</v>
      </c>
      <c r="N3716" s="39">
        <v>740000</v>
      </c>
      <c r="O3716" s="40">
        <v>0</v>
      </c>
      <c r="P3716" s="22">
        <v>742100</v>
      </c>
      <c r="Q3716" s="22">
        <v>0</v>
      </c>
      <c r="R3716" s="39">
        <v>743700</v>
      </c>
      <c r="S3716" s="40">
        <v>0</v>
      </c>
      <c r="T3716" s="19"/>
      <c r="U3716" s="19"/>
      <c r="V3716" s="39"/>
      <c r="W3716" s="40"/>
      <c r="X3716" s="19"/>
      <c r="Y3716" s="19"/>
      <c r="Z3716" s="39"/>
      <c r="AA3716" s="40"/>
      <c r="AB3716" s="19"/>
      <c r="AC3716" s="19"/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1651</v>
      </c>
      <c r="B3717" s="37" t="s">
        <v>1133</v>
      </c>
      <c r="C3717" s="38" t="s">
        <v>1134</v>
      </c>
      <c r="D3717" s="24">
        <f t="shared" si="116"/>
        <v>179700</v>
      </c>
      <c r="E3717" s="32">
        <f t="shared" si="117"/>
        <v>0</v>
      </c>
      <c r="F3717" s="28">
        <v>25200</v>
      </c>
      <c r="G3717" s="29">
        <v>0</v>
      </c>
      <c r="H3717" s="19">
        <v>23700</v>
      </c>
      <c r="I3717" s="19">
        <v>0</v>
      </c>
      <c r="J3717" s="39">
        <v>25200</v>
      </c>
      <c r="K3717" s="40">
        <v>0</v>
      </c>
      <c r="L3717" s="19">
        <v>26400</v>
      </c>
      <c r="M3717" s="19">
        <v>0</v>
      </c>
      <c r="N3717" s="39">
        <v>26400</v>
      </c>
      <c r="O3717" s="40">
        <v>0</v>
      </c>
      <c r="P3717" s="19">
        <v>26400</v>
      </c>
      <c r="Q3717" s="19">
        <v>0</v>
      </c>
      <c r="R3717" s="39">
        <v>26400</v>
      </c>
      <c r="S3717" s="40">
        <v>0</v>
      </c>
      <c r="T3717" s="19"/>
      <c r="U3717" s="19"/>
      <c r="V3717" s="39"/>
      <c r="W3717" s="40"/>
      <c r="X3717" s="19"/>
      <c r="Y3717" s="19"/>
      <c r="Z3717" s="39"/>
      <c r="AA3717" s="40"/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1651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1651</v>
      </c>
      <c r="B3719" s="37" t="s">
        <v>1137</v>
      </c>
      <c r="C3719" s="38" t="s">
        <v>1138</v>
      </c>
      <c r="D3719" s="24">
        <f t="shared" si="116"/>
        <v>1153.08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>
        <v>1153.08</v>
      </c>
      <c r="O3719" s="42">
        <v>0</v>
      </c>
      <c r="P3719" s="22">
        <v>0</v>
      </c>
      <c r="Q3719" s="22">
        <v>0</v>
      </c>
      <c r="R3719" s="41">
        <v>0</v>
      </c>
      <c r="S3719" s="42">
        <v>0</v>
      </c>
      <c r="T3719" s="22"/>
      <c r="U3719" s="22"/>
      <c r="V3719" s="41"/>
      <c r="W3719" s="42"/>
      <c r="X3719" s="22"/>
      <c r="Y3719" s="22"/>
      <c r="Z3719" s="41"/>
      <c r="AA3719" s="42"/>
      <c r="AB3719" s="22"/>
      <c r="AC3719" s="22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1651</v>
      </c>
      <c r="B3720" s="37" t="s">
        <v>1139</v>
      </c>
      <c r="C3720" s="38" t="s">
        <v>1140</v>
      </c>
      <c r="D3720" s="24">
        <f t="shared" si="116"/>
        <v>18800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18800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>
        <v>0</v>
      </c>
      <c r="S3720" s="42">
        <v>0</v>
      </c>
      <c r="T3720" s="22"/>
      <c r="U3720" s="22"/>
      <c r="V3720" s="41"/>
      <c r="W3720" s="42"/>
      <c r="X3720" s="22"/>
      <c r="Y3720" s="22"/>
      <c r="Z3720" s="41"/>
      <c r="AA3720" s="42"/>
      <c r="AB3720" s="22"/>
      <c r="AC3720" s="22"/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1651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1651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1651</v>
      </c>
      <c r="B3723" s="37" t="s">
        <v>1145</v>
      </c>
      <c r="C3723" s="38" t="s">
        <v>1146</v>
      </c>
      <c r="D3723" s="24">
        <f t="shared" si="116"/>
        <v>65390</v>
      </c>
      <c r="E3723" s="32">
        <f t="shared" si="117"/>
        <v>0</v>
      </c>
      <c r="F3723" s="28">
        <v>1700</v>
      </c>
      <c r="G3723" s="29">
        <v>0</v>
      </c>
      <c r="H3723" s="19">
        <v>13900</v>
      </c>
      <c r="I3723" s="19">
        <v>0</v>
      </c>
      <c r="J3723" s="39">
        <v>0</v>
      </c>
      <c r="K3723" s="40">
        <v>0</v>
      </c>
      <c r="L3723" s="19">
        <v>20900</v>
      </c>
      <c r="M3723" s="19">
        <v>0</v>
      </c>
      <c r="N3723" s="39">
        <v>0</v>
      </c>
      <c r="O3723" s="40">
        <v>0</v>
      </c>
      <c r="P3723" s="22">
        <v>28890</v>
      </c>
      <c r="Q3723" s="22">
        <v>0</v>
      </c>
      <c r="R3723" s="39">
        <v>0</v>
      </c>
      <c r="S3723" s="40">
        <v>0</v>
      </c>
      <c r="T3723" s="19"/>
      <c r="U3723" s="19"/>
      <c r="V3723" s="39"/>
      <c r="W3723" s="40"/>
      <c r="X3723" s="19"/>
      <c r="Y3723" s="19"/>
      <c r="Z3723" s="39"/>
      <c r="AA3723" s="40"/>
      <c r="AB3723" s="19"/>
      <c r="AC3723" s="19"/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1651</v>
      </c>
      <c r="B3724" s="37" t="s">
        <v>1147</v>
      </c>
      <c r="C3724" s="38" t="s">
        <v>1148</v>
      </c>
      <c r="D3724" s="24">
        <f t="shared" si="116"/>
        <v>52355</v>
      </c>
      <c r="E3724" s="32">
        <f t="shared" si="117"/>
        <v>0</v>
      </c>
      <c r="F3724" s="30"/>
      <c r="G3724" s="31"/>
      <c r="H3724" s="22">
        <v>800</v>
      </c>
      <c r="I3724" s="22">
        <v>0</v>
      </c>
      <c r="J3724" s="41">
        <v>0</v>
      </c>
      <c r="K3724" s="42">
        <v>0</v>
      </c>
      <c r="L3724" s="22">
        <v>51240</v>
      </c>
      <c r="M3724" s="22">
        <v>0</v>
      </c>
      <c r="N3724" s="41">
        <v>0</v>
      </c>
      <c r="O3724" s="42">
        <v>0</v>
      </c>
      <c r="P3724" s="19">
        <v>315</v>
      </c>
      <c r="Q3724" s="19">
        <v>0</v>
      </c>
      <c r="R3724" s="41">
        <v>0</v>
      </c>
      <c r="S3724" s="42">
        <v>0</v>
      </c>
      <c r="T3724" s="22"/>
      <c r="U3724" s="22"/>
      <c r="V3724" s="41"/>
      <c r="W3724" s="42"/>
      <c r="X3724" s="22"/>
      <c r="Y3724" s="22"/>
      <c r="Z3724" s="41"/>
      <c r="AA3724" s="42"/>
      <c r="AB3724" s="22"/>
      <c r="AC3724" s="22"/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1651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1651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1651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1651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1651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1651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1651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1651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1651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1651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1651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1651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1651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1651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1651</v>
      </c>
      <c r="B3739" s="37" t="s">
        <v>1176</v>
      </c>
      <c r="C3739" s="38" t="s">
        <v>1177</v>
      </c>
      <c r="D3739" s="24">
        <f t="shared" si="116"/>
        <v>111380.64000000001</v>
      </c>
      <c r="E3739" s="32">
        <f t="shared" si="117"/>
        <v>0</v>
      </c>
      <c r="F3739" s="30">
        <v>2352</v>
      </c>
      <c r="G3739" s="31">
        <v>0</v>
      </c>
      <c r="H3739" s="22">
        <v>15270.45</v>
      </c>
      <c r="I3739" s="22">
        <v>0</v>
      </c>
      <c r="J3739" s="41">
        <v>30110</v>
      </c>
      <c r="K3739" s="42">
        <v>0</v>
      </c>
      <c r="L3739" s="22">
        <v>37965.4</v>
      </c>
      <c r="M3739" s="22">
        <v>0</v>
      </c>
      <c r="N3739" s="41">
        <v>3548</v>
      </c>
      <c r="O3739" s="42">
        <v>0</v>
      </c>
      <c r="P3739" s="22">
        <v>20866.79</v>
      </c>
      <c r="Q3739" s="22">
        <v>0</v>
      </c>
      <c r="R3739" s="41">
        <v>1268</v>
      </c>
      <c r="S3739" s="42">
        <v>0</v>
      </c>
      <c r="T3739" s="22"/>
      <c r="U3739" s="22"/>
      <c r="V3739" s="41"/>
      <c r="W3739" s="42"/>
      <c r="X3739" s="22"/>
      <c r="Y3739" s="22"/>
      <c r="Z3739" s="41"/>
      <c r="AA3739" s="42"/>
      <c r="AB3739" s="22"/>
      <c r="AC3739" s="22"/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1651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1651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1651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1651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/>
      <c r="AC3743" s="22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1651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1651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1651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1651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1651</v>
      </c>
      <c r="B3748" s="37" t="s">
        <v>1194</v>
      </c>
      <c r="C3748" s="38" t="s">
        <v>1195</v>
      </c>
      <c r="D3748" s="24">
        <f t="shared" si="116"/>
        <v>320493.69999999995</v>
      </c>
      <c r="E3748" s="32">
        <f t="shared" si="117"/>
        <v>0</v>
      </c>
      <c r="F3748" s="28">
        <v>45739.25</v>
      </c>
      <c r="G3748" s="29">
        <v>0</v>
      </c>
      <c r="H3748" s="19">
        <v>21403.200000000001</v>
      </c>
      <c r="I3748" s="19">
        <v>0</v>
      </c>
      <c r="J3748" s="39">
        <v>21403.200000000001</v>
      </c>
      <c r="K3748" s="40">
        <v>0</v>
      </c>
      <c r="L3748" s="19">
        <v>62158.45</v>
      </c>
      <c r="M3748" s="19">
        <v>0</v>
      </c>
      <c r="N3748" s="39">
        <v>47867.1</v>
      </c>
      <c r="O3748" s="40">
        <v>0</v>
      </c>
      <c r="P3748" s="22">
        <v>94162.5</v>
      </c>
      <c r="Q3748" s="22">
        <v>0</v>
      </c>
      <c r="R3748" s="39">
        <v>27760</v>
      </c>
      <c r="S3748" s="40">
        <v>0</v>
      </c>
      <c r="T3748" s="19"/>
      <c r="U3748" s="19"/>
      <c r="V3748" s="39"/>
      <c r="W3748" s="40"/>
      <c r="X3748" s="19"/>
      <c r="Y3748" s="19"/>
      <c r="Z3748" s="39"/>
      <c r="AA3748" s="40"/>
      <c r="AB3748" s="19"/>
      <c r="AC3748" s="19"/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1651</v>
      </c>
      <c r="B3749" s="37" t="s">
        <v>1196</v>
      </c>
      <c r="C3749" s="38" t="s">
        <v>1197</v>
      </c>
      <c r="D3749" s="24">
        <f t="shared" si="116"/>
        <v>0</v>
      </c>
      <c r="E3749" s="32">
        <f t="shared" si="117"/>
        <v>0</v>
      </c>
      <c r="F3749" s="28"/>
      <c r="G3749" s="29"/>
      <c r="H3749" s="19"/>
      <c r="I3749" s="19"/>
      <c r="J3749" s="39"/>
      <c r="K3749" s="40"/>
      <c r="L3749" s="19"/>
      <c r="M3749" s="19"/>
      <c r="N3749" s="39"/>
      <c r="O3749" s="40"/>
      <c r="P3749" s="19"/>
      <c r="Q3749" s="19"/>
      <c r="R3749" s="39"/>
      <c r="S3749" s="40"/>
      <c r="T3749" s="19"/>
      <c r="U3749" s="19"/>
      <c r="V3749" s="39"/>
      <c r="W3749" s="40"/>
      <c r="X3749" s="19"/>
      <c r="Y3749" s="19"/>
      <c r="Z3749" s="39"/>
      <c r="AA3749" s="40"/>
      <c r="AB3749" s="19"/>
      <c r="AC3749" s="19"/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1651</v>
      </c>
      <c r="B3750" s="37" t="s">
        <v>1198</v>
      </c>
      <c r="C3750" s="38" t="s">
        <v>1199</v>
      </c>
      <c r="D3750" s="24">
        <f t="shared" si="116"/>
        <v>100980</v>
      </c>
      <c r="E3750" s="32">
        <f t="shared" si="117"/>
        <v>0</v>
      </c>
      <c r="F3750" s="30">
        <v>1550</v>
      </c>
      <c r="G3750" s="31">
        <v>0</v>
      </c>
      <c r="H3750" s="22">
        <v>0</v>
      </c>
      <c r="I3750" s="22">
        <v>0</v>
      </c>
      <c r="J3750" s="41">
        <v>20057</v>
      </c>
      <c r="K3750" s="42">
        <v>0</v>
      </c>
      <c r="L3750" s="22">
        <v>9040</v>
      </c>
      <c r="M3750" s="22">
        <v>0</v>
      </c>
      <c r="N3750" s="41">
        <v>32608</v>
      </c>
      <c r="O3750" s="42">
        <v>0</v>
      </c>
      <c r="P3750" s="19">
        <v>23130</v>
      </c>
      <c r="Q3750" s="19">
        <v>0</v>
      </c>
      <c r="R3750" s="41">
        <v>14595</v>
      </c>
      <c r="S3750" s="42">
        <v>0</v>
      </c>
      <c r="T3750" s="22"/>
      <c r="U3750" s="22"/>
      <c r="V3750" s="41"/>
      <c r="W3750" s="42"/>
      <c r="X3750" s="22"/>
      <c r="Y3750" s="22"/>
      <c r="Z3750" s="41"/>
      <c r="AA3750" s="42"/>
      <c r="AB3750" s="22"/>
      <c r="AC3750" s="22"/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1651</v>
      </c>
      <c r="B3751" s="37" t="s">
        <v>1200</v>
      </c>
      <c r="C3751" s="38" t="s">
        <v>1201</v>
      </c>
      <c r="D3751" s="24">
        <f t="shared" si="116"/>
        <v>386835</v>
      </c>
      <c r="E3751" s="32">
        <f t="shared" si="117"/>
        <v>0</v>
      </c>
      <c r="F3751" s="30">
        <v>6800</v>
      </c>
      <c r="G3751" s="31">
        <v>0</v>
      </c>
      <c r="H3751" s="22">
        <v>0</v>
      </c>
      <c r="I3751" s="22">
        <v>0</v>
      </c>
      <c r="J3751" s="41">
        <v>20870</v>
      </c>
      <c r="K3751" s="42">
        <v>0</v>
      </c>
      <c r="L3751" s="22">
        <v>1100</v>
      </c>
      <c r="M3751" s="22">
        <v>0</v>
      </c>
      <c r="N3751" s="41">
        <v>337765</v>
      </c>
      <c r="O3751" s="42">
        <v>0</v>
      </c>
      <c r="P3751" s="22">
        <v>10850</v>
      </c>
      <c r="Q3751" s="22">
        <v>0</v>
      </c>
      <c r="R3751" s="41">
        <v>9450</v>
      </c>
      <c r="S3751" s="42">
        <v>0</v>
      </c>
      <c r="T3751" s="22"/>
      <c r="U3751" s="22"/>
      <c r="V3751" s="41"/>
      <c r="W3751" s="42"/>
      <c r="X3751" s="22"/>
      <c r="Y3751" s="22"/>
      <c r="Z3751" s="41"/>
      <c r="AA3751" s="42"/>
      <c r="AB3751" s="22"/>
      <c r="AC3751" s="22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1651</v>
      </c>
      <c r="B3752" s="37" t="s">
        <v>1202</v>
      </c>
      <c r="C3752" s="38" t="s">
        <v>1203</v>
      </c>
      <c r="D3752" s="24">
        <f t="shared" si="116"/>
        <v>112556</v>
      </c>
      <c r="E3752" s="32">
        <f t="shared" si="117"/>
        <v>0</v>
      </c>
      <c r="F3752" s="28">
        <v>11104</v>
      </c>
      <c r="G3752" s="29">
        <v>0</v>
      </c>
      <c r="H3752" s="19">
        <v>3440</v>
      </c>
      <c r="I3752" s="19">
        <v>0</v>
      </c>
      <c r="J3752" s="39">
        <v>20730</v>
      </c>
      <c r="K3752" s="40">
        <v>0</v>
      </c>
      <c r="L3752" s="19">
        <v>23962</v>
      </c>
      <c r="M3752" s="19">
        <v>0</v>
      </c>
      <c r="N3752" s="39">
        <v>16395</v>
      </c>
      <c r="O3752" s="40">
        <v>0</v>
      </c>
      <c r="P3752" s="22">
        <v>10697</v>
      </c>
      <c r="Q3752" s="22">
        <v>0</v>
      </c>
      <c r="R3752" s="39">
        <v>26228</v>
      </c>
      <c r="S3752" s="40">
        <v>0</v>
      </c>
      <c r="T3752" s="19"/>
      <c r="U3752" s="19"/>
      <c r="V3752" s="39"/>
      <c r="W3752" s="40"/>
      <c r="X3752" s="19"/>
      <c r="Y3752" s="19"/>
      <c r="Z3752" s="39"/>
      <c r="AA3752" s="40"/>
      <c r="AB3752" s="19"/>
      <c r="AC3752" s="19"/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1651</v>
      </c>
      <c r="B3753" s="37" t="s">
        <v>1204</v>
      </c>
      <c r="C3753" s="38" t="s">
        <v>1205</v>
      </c>
      <c r="D3753" s="24">
        <f t="shared" si="116"/>
        <v>1124376.5</v>
      </c>
      <c r="E3753" s="32">
        <f t="shared" si="117"/>
        <v>0</v>
      </c>
      <c r="F3753" s="28">
        <v>84177</v>
      </c>
      <c r="G3753" s="29">
        <v>0</v>
      </c>
      <c r="H3753" s="19">
        <v>174465</v>
      </c>
      <c r="I3753" s="19">
        <v>0</v>
      </c>
      <c r="J3753" s="39">
        <v>92754</v>
      </c>
      <c r="K3753" s="40">
        <v>0</v>
      </c>
      <c r="L3753" s="19">
        <v>202081</v>
      </c>
      <c r="M3753" s="19">
        <v>0</v>
      </c>
      <c r="N3753" s="39">
        <v>132299</v>
      </c>
      <c r="O3753" s="40">
        <v>0</v>
      </c>
      <c r="P3753" s="19">
        <v>219144.5</v>
      </c>
      <c r="Q3753" s="19">
        <v>0</v>
      </c>
      <c r="R3753" s="39">
        <v>219456</v>
      </c>
      <c r="S3753" s="40">
        <v>0</v>
      </c>
      <c r="T3753" s="19"/>
      <c r="U3753" s="19"/>
      <c r="V3753" s="39"/>
      <c r="W3753" s="40"/>
      <c r="X3753" s="19"/>
      <c r="Y3753" s="19"/>
      <c r="Z3753" s="39"/>
      <c r="AA3753" s="40"/>
      <c r="AB3753" s="19"/>
      <c r="AC3753" s="19"/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1651</v>
      </c>
      <c r="B3754" s="37" t="s">
        <v>1206</v>
      </c>
      <c r="C3754" s="38" t="s">
        <v>1207</v>
      </c>
      <c r="D3754" s="24">
        <f t="shared" si="116"/>
        <v>325834.66000000003</v>
      </c>
      <c r="E3754" s="32">
        <f t="shared" si="117"/>
        <v>0</v>
      </c>
      <c r="F3754" s="28">
        <v>11609</v>
      </c>
      <c r="G3754" s="29">
        <v>0</v>
      </c>
      <c r="H3754" s="19">
        <v>21512.16</v>
      </c>
      <c r="I3754" s="19">
        <v>0</v>
      </c>
      <c r="J3754" s="39">
        <v>12906</v>
      </c>
      <c r="K3754" s="40">
        <v>0</v>
      </c>
      <c r="L3754" s="19">
        <v>22084</v>
      </c>
      <c r="M3754" s="19">
        <v>0</v>
      </c>
      <c r="N3754" s="39">
        <v>229507.5</v>
      </c>
      <c r="O3754" s="40">
        <v>0</v>
      </c>
      <c r="P3754" s="19">
        <v>2471</v>
      </c>
      <c r="Q3754" s="19">
        <v>0</v>
      </c>
      <c r="R3754" s="39">
        <v>25745</v>
      </c>
      <c r="S3754" s="40">
        <v>0</v>
      </c>
      <c r="T3754" s="19"/>
      <c r="U3754" s="19"/>
      <c r="V3754" s="39"/>
      <c r="W3754" s="40"/>
      <c r="X3754" s="19"/>
      <c r="Y3754" s="19"/>
      <c r="Z3754" s="39"/>
      <c r="AA3754" s="40"/>
      <c r="AB3754" s="19"/>
      <c r="AC3754" s="19"/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1651</v>
      </c>
      <c r="B3755" s="37" t="s">
        <v>1208</v>
      </c>
      <c r="C3755" s="38" t="s">
        <v>1209</v>
      </c>
      <c r="D3755" s="24">
        <f t="shared" si="116"/>
        <v>58982.5</v>
      </c>
      <c r="E3755" s="32">
        <f t="shared" si="117"/>
        <v>0</v>
      </c>
      <c r="F3755" s="28">
        <v>400</v>
      </c>
      <c r="G3755" s="29">
        <v>0</v>
      </c>
      <c r="H3755" s="19">
        <v>6771.5</v>
      </c>
      <c r="I3755" s="19">
        <v>0</v>
      </c>
      <c r="J3755" s="39">
        <v>0</v>
      </c>
      <c r="K3755" s="40">
        <v>0</v>
      </c>
      <c r="L3755" s="19">
        <v>28080</v>
      </c>
      <c r="M3755" s="19">
        <v>0</v>
      </c>
      <c r="N3755" s="39">
        <v>7041</v>
      </c>
      <c r="O3755" s="40">
        <v>0</v>
      </c>
      <c r="P3755" s="19">
        <v>15330</v>
      </c>
      <c r="Q3755" s="19">
        <v>0</v>
      </c>
      <c r="R3755" s="39">
        <v>1360</v>
      </c>
      <c r="S3755" s="40">
        <v>0</v>
      </c>
      <c r="T3755" s="19"/>
      <c r="U3755" s="19"/>
      <c r="V3755" s="39"/>
      <c r="W3755" s="40"/>
      <c r="X3755" s="19"/>
      <c r="Y3755" s="19"/>
      <c r="Z3755" s="39"/>
      <c r="AA3755" s="40"/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1651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1651</v>
      </c>
      <c r="B3757" s="37" t="s">
        <v>1212</v>
      </c>
      <c r="C3757" s="38" t="s">
        <v>1213</v>
      </c>
      <c r="D3757" s="24">
        <f t="shared" si="116"/>
        <v>15900</v>
      </c>
      <c r="E3757" s="32">
        <f t="shared" si="117"/>
        <v>0</v>
      </c>
      <c r="F3757" s="30"/>
      <c r="G3757" s="31"/>
      <c r="H3757" s="22"/>
      <c r="I3757" s="22"/>
      <c r="J3757" s="41"/>
      <c r="K3757" s="42"/>
      <c r="L3757" s="22"/>
      <c r="M3757" s="22"/>
      <c r="N3757" s="41"/>
      <c r="O3757" s="42"/>
      <c r="P3757" s="19"/>
      <c r="Q3757" s="19"/>
      <c r="R3757" s="41">
        <v>15900</v>
      </c>
      <c r="S3757" s="42">
        <v>0</v>
      </c>
      <c r="T3757" s="22"/>
      <c r="U3757" s="22"/>
      <c r="V3757" s="41"/>
      <c r="W3757" s="42"/>
      <c r="X3757" s="22"/>
      <c r="Y3757" s="22"/>
      <c r="Z3757" s="41"/>
      <c r="AA3757" s="42"/>
      <c r="AB3757" s="22"/>
      <c r="AC3757" s="22"/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1651</v>
      </c>
      <c r="B3758" s="37" t="s">
        <v>1214</v>
      </c>
      <c r="C3758" s="38" t="s">
        <v>1215</v>
      </c>
      <c r="D3758" s="24">
        <f t="shared" si="116"/>
        <v>59599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>
        <v>25883.3</v>
      </c>
      <c r="O3758" s="42">
        <v>0</v>
      </c>
      <c r="P3758" s="22">
        <v>0</v>
      </c>
      <c r="Q3758" s="22">
        <v>0</v>
      </c>
      <c r="R3758" s="41">
        <v>33715.699999999997</v>
      </c>
      <c r="S3758" s="42">
        <v>0</v>
      </c>
      <c r="T3758" s="22"/>
      <c r="U3758" s="22"/>
      <c r="V3758" s="41"/>
      <c r="W3758" s="42"/>
      <c r="X3758" s="22"/>
      <c r="Y3758" s="22"/>
      <c r="Z3758" s="41"/>
      <c r="AA3758" s="42"/>
      <c r="AB3758" s="22"/>
      <c r="AC3758" s="22"/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1651</v>
      </c>
      <c r="B3759" s="37" t="s">
        <v>1216</v>
      </c>
      <c r="C3759" s="38" t="s">
        <v>1217</v>
      </c>
      <c r="D3759" s="24">
        <f t="shared" si="116"/>
        <v>184776.57</v>
      </c>
      <c r="E3759" s="32">
        <f t="shared" si="117"/>
        <v>0</v>
      </c>
      <c r="F3759" s="30">
        <v>10477.450000000001</v>
      </c>
      <c r="G3759" s="31">
        <v>0</v>
      </c>
      <c r="H3759" s="22">
        <v>15376.71</v>
      </c>
      <c r="I3759" s="22">
        <v>0</v>
      </c>
      <c r="J3759" s="41">
        <v>24781.83</v>
      </c>
      <c r="K3759" s="42">
        <v>0</v>
      </c>
      <c r="L3759" s="22">
        <v>52175.45</v>
      </c>
      <c r="M3759" s="22">
        <v>0</v>
      </c>
      <c r="N3759" s="41">
        <v>16364.68</v>
      </c>
      <c r="O3759" s="42">
        <v>0</v>
      </c>
      <c r="P3759" s="22">
        <v>59881.83</v>
      </c>
      <c r="Q3759" s="22">
        <v>0</v>
      </c>
      <c r="R3759" s="41">
        <v>5718.62</v>
      </c>
      <c r="S3759" s="42">
        <v>0</v>
      </c>
      <c r="T3759" s="22"/>
      <c r="U3759" s="22"/>
      <c r="V3759" s="41"/>
      <c r="W3759" s="42"/>
      <c r="X3759" s="22"/>
      <c r="Y3759" s="22"/>
      <c r="Z3759" s="41"/>
      <c r="AA3759" s="42"/>
      <c r="AB3759" s="22"/>
      <c r="AC3759" s="22"/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1651</v>
      </c>
      <c r="B3760" s="37" t="s">
        <v>1218</v>
      </c>
      <c r="C3760" s="38" t="s">
        <v>1219</v>
      </c>
      <c r="D3760" s="24">
        <f t="shared" si="116"/>
        <v>112350</v>
      </c>
      <c r="E3760" s="32">
        <f t="shared" si="117"/>
        <v>0</v>
      </c>
      <c r="F3760" s="30"/>
      <c r="G3760" s="31"/>
      <c r="H3760" s="22">
        <v>112350</v>
      </c>
      <c r="I3760" s="22">
        <v>0</v>
      </c>
      <c r="J3760" s="41">
        <v>0</v>
      </c>
      <c r="K3760" s="42">
        <v>0</v>
      </c>
      <c r="L3760" s="22">
        <v>0</v>
      </c>
      <c r="M3760" s="22">
        <v>0</v>
      </c>
      <c r="N3760" s="41">
        <v>0</v>
      </c>
      <c r="O3760" s="42">
        <v>0</v>
      </c>
      <c r="P3760" s="22">
        <v>0</v>
      </c>
      <c r="Q3760" s="22">
        <v>0</v>
      </c>
      <c r="R3760" s="41">
        <v>0</v>
      </c>
      <c r="S3760" s="42">
        <v>0</v>
      </c>
      <c r="T3760" s="22"/>
      <c r="U3760" s="22"/>
      <c r="V3760" s="41"/>
      <c r="W3760" s="42"/>
      <c r="X3760" s="22"/>
      <c r="Y3760" s="22"/>
      <c r="Z3760" s="41"/>
      <c r="AA3760" s="42"/>
      <c r="AB3760" s="22"/>
      <c r="AC3760" s="22"/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1651</v>
      </c>
      <c r="B3761" s="37" t="s">
        <v>1220</v>
      </c>
      <c r="C3761" s="38" t="s">
        <v>1221</v>
      </c>
      <c r="D3761" s="24">
        <f t="shared" si="116"/>
        <v>3000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>
        <v>3000</v>
      </c>
      <c r="M3761" s="22">
        <v>0</v>
      </c>
      <c r="N3761" s="41">
        <v>0</v>
      </c>
      <c r="O3761" s="42">
        <v>0</v>
      </c>
      <c r="P3761" s="22">
        <v>0</v>
      </c>
      <c r="Q3761" s="22">
        <v>0</v>
      </c>
      <c r="R3761" s="41">
        <v>0</v>
      </c>
      <c r="S3761" s="42">
        <v>0</v>
      </c>
      <c r="T3761" s="22"/>
      <c r="U3761" s="22"/>
      <c r="V3761" s="41"/>
      <c r="W3761" s="42"/>
      <c r="X3761" s="22"/>
      <c r="Y3761" s="22"/>
      <c r="Z3761" s="41"/>
      <c r="AA3761" s="42"/>
      <c r="AB3761" s="22"/>
      <c r="AC3761" s="22"/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1651</v>
      </c>
      <c r="B3762" s="37" t="s">
        <v>1222</v>
      </c>
      <c r="C3762" s="38" t="s">
        <v>1223</v>
      </c>
      <c r="D3762" s="24">
        <f t="shared" si="116"/>
        <v>161355</v>
      </c>
      <c r="E3762" s="32">
        <f t="shared" si="117"/>
        <v>0</v>
      </c>
      <c r="F3762" s="30">
        <v>35000</v>
      </c>
      <c r="G3762" s="31">
        <v>0</v>
      </c>
      <c r="H3762" s="22">
        <v>5000</v>
      </c>
      <c r="I3762" s="22">
        <v>0</v>
      </c>
      <c r="J3762" s="41">
        <v>8800</v>
      </c>
      <c r="K3762" s="42">
        <v>0</v>
      </c>
      <c r="L3762" s="22">
        <v>0</v>
      </c>
      <c r="M3762" s="22">
        <v>0</v>
      </c>
      <c r="N3762" s="41">
        <v>72055</v>
      </c>
      <c r="O3762" s="42">
        <v>0</v>
      </c>
      <c r="P3762" s="22">
        <v>0</v>
      </c>
      <c r="Q3762" s="22">
        <v>0</v>
      </c>
      <c r="R3762" s="41">
        <v>40500</v>
      </c>
      <c r="S3762" s="42">
        <v>0</v>
      </c>
      <c r="T3762" s="22"/>
      <c r="U3762" s="22"/>
      <c r="V3762" s="41"/>
      <c r="W3762" s="42"/>
      <c r="X3762" s="22"/>
      <c r="Y3762" s="22"/>
      <c r="Z3762" s="41"/>
      <c r="AA3762" s="42"/>
      <c r="AB3762" s="22"/>
      <c r="AC3762" s="22"/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1651</v>
      </c>
      <c r="B3763" s="37" t="s">
        <v>1224</v>
      </c>
      <c r="C3763" s="38" t="s">
        <v>1225</v>
      </c>
      <c r="D3763" s="24">
        <f t="shared" si="116"/>
        <v>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/>
      <c r="S3763" s="42"/>
      <c r="T3763" s="22"/>
      <c r="U3763" s="22"/>
      <c r="V3763" s="41"/>
      <c r="W3763" s="42"/>
      <c r="X3763" s="22"/>
      <c r="Y3763" s="22"/>
      <c r="Z3763" s="41"/>
      <c r="AA3763" s="42"/>
      <c r="AB3763" s="22"/>
      <c r="AC3763" s="22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1651</v>
      </c>
      <c r="B3764" s="37" t="s">
        <v>1226</v>
      </c>
      <c r="C3764" s="38" t="s">
        <v>1227</v>
      </c>
      <c r="D3764" s="24">
        <f t="shared" si="116"/>
        <v>36759.089999999997</v>
      </c>
      <c r="E3764" s="32">
        <f t="shared" si="117"/>
        <v>0</v>
      </c>
      <c r="F3764" s="30"/>
      <c r="G3764" s="31"/>
      <c r="H3764" s="22">
        <v>530</v>
      </c>
      <c r="I3764" s="22">
        <v>0</v>
      </c>
      <c r="J3764" s="41">
        <v>0</v>
      </c>
      <c r="K3764" s="42">
        <v>0</v>
      </c>
      <c r="L3764" s="22">
        <v>33104.089999999997</v>
      </c>
      <c r="M3764" s="22">
        <v>0</v>
      </c>
      <c r="N3764" s="41">
        <v>3125</v>
      </c>
      <c r="O3764" s="42">
        <v>0</v>
      </c>
      <c r="P3764" s="22">
        <v>0</v>
      </c>
      <c r="Q3764" s="22">
        <v>0</v>
      </c>
      <c r="R3764" s="41">
        <v>0</v>
      </c>
      <c r="S3764" s="42">
        <v>0</v>
      </c>
      <c r="T3764" s="22"/>
      <c r="U3764" s="22"/>
      <c r="V3764" s="41"/>
      <c r="W3764" s="42"/>
      <c r="X3764" s="22"/>
      <c r="Y3764" s="22"/>
      <c r="Z3764" s="41"/>
      <c r="AA3764" s="42"/>
      <c r="AB3764" s="22"/>
      <c r="AC3764" s="22"/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1651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1651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1651</v>
      </c>
      <c r="B3767" s="37" t="s">
        <v>1232</v>
      </c>
      <c r="C3767" s="38" t="s">
        <v>1233</v>
      </c>
      <c r="D3767" s="24">
        <f t="shared" si="116"/>
        <v>0</v>
      </c>
      <c r="E3767" s="32">
        <f t="shared" si="117"/>
        <v>0</v>
      </c>
      <c r="F3767" s="30"/>
      <c r="G3767" s="31"/>
      <c r="H3767" s="22"/>
      <c r="I3767" s="22"/>
      <c r="J3767" s="41"/>
      <c r="K3767" s="42"/>
      <c r="L3767" s="22"/>
      <c r="M3767" s="22"/>
      <c r="N3767" s="41"/>
      <c r="O3767" s="42"/>
      <c r="P3767" s="22"/>
      <c r="Q3767" s="22"/>
      <c r="R3767" s="41"/>
      <c r="S3767" s="42"/>
      <c r="T3767" s="22"/>
      <c r="U3767" s="22"/>
      <c r="V3767" s="41"/>
      <c r="W3767" s="42"/>
      <c r="X3767" s="22"/>
      <c r="Y3767" s="22"/>
      <c r="Z3767" s="41"/>
      <c r="AA3767" s="42"/>
      <c r="AB3767" s="22"/>
      <c r="AC3767" s="22"/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1651</v>
      </c>
      <c r="B3768" s="37" t="s">
        <v>1234</v>
      </c>
      <c r="C3768" s="38" t="s">
        <v>1235</v>
      </c>
      <c r="D3768" s="24">
        <f t="shared" si="116"/>
        <v>0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/>
      <c r="U3768" s="22"/>
      <c r="V3768" s="41"/>
      <c r="W3768" s="42"/>
      <c r="X3768" s="22"/>
      <c r="Y3768" s="22"/>
      <c r="Z3768" s="41"/>
      <c r="AA3768" s="42"/>
      <c r="AB3768" s="22"/>
      <c r="AC3768" s="22"/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1651</v>
      </c>
      <c r="B3769" s="37" t="s">
        <v>1236</v>
      </c>
      <c r="C3769" s="38" t="s">
        <v>1237</v>
      </c>
      <c r="D3769" s="24">
        <f t="shared" si="116"/>
        <v>123100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>
        <v>123100</v>
      </c>
      <c r="Q3769" s="22">
        <v>0</v>
      </c>
      <c r="R3769" s="41">
        <v>0</v>
      </c>
      <c r="S3769" s="42">
        <v>0</v>
      </c>
      <c r="T3769" s="22"/>
      <c r="U3769" s="22"/>
      <c r="V3769" s="41"/>
      <c r="W3769" s="42"/>
      <c r="X3769" s="22"/>
      <c r="Y3769" s="22"/>
      <c r="Z3769" s="41"/>
      <c r="AA3769" s="42"/>
      <c r="AB3769" s="22"/>
      <c r="AC3769" s="22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1651</v>
      </c>
      <c r="B3770" s="37" t="s">
        <v>1238</v>
      </c>
      <c r="C3770" s="38" t="s">
        <v>1239</v>
      </c>
      <c r="D3770" s="24">
        <f t="shared" si="116"/>
        <v>576240.05999999994</v>
      </c>
      <c r="E3770" s="32">
        <f t="shared" si="117"/>
        <v>36290</v>
      </c>
      <c r="F3770" s="28">
        <v>70299.960000000006</v>
      </c>
      <c r="G3770" s="29">
        <v>0</v>
      </c>
      <c r="H3770" s="19">
        <v>49680.9</v>
      </c>
      <c r="I3770" s="19">
        <v>0</v>
      </c>
      <c r="J3770" s="39">
        <v>152721</v>
      </c>
      <c r="K3770" s="40">
        <v>0</v>
      </c>
      <c r="L3770" s="19">
        <v>89753</v>
      </c>
      <c r="M3770" s="19">
        <v>14550</v>
      </c>
      <c r="N3770" s="39">
        <v>77716</v>
      </c>
      <c r="O3770" s="40">
        <v>0</v>
      </c>
      <c r="P3770" s="22">
        <v>73350</v>
      </c>
      <c r="Q3770" s="22">
        <v>0</v>
      </c>
      <c r="R3770" s="39">
        <v>62719.199999999997</v>
      </c>
      <c r="S3770" s="40">
        <v>21740</v>
      </c>
      <c r="T3770" s="19"/>
      <c r="U3770" s="19"/>
      <c r="V3770" s="39"/>
      <c r="W3770" s="40"/>
      <c r="X3770" s="19"/>
      <c r="Y3770" s="19"/>
      <c r="Z3770" s="39"/>
      <c r="AA3770" s="40"/>
      <c r="AB3770" s="19"/>
      <c r="AC3770" s="19"/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1651</v>
      </c>
      <c r="B3771" s="37" t="s">
        <v>1240</v>
      </c>
      <c r="C3771" s="38" t="s">
        <v>1241</v>
      </c>
      <c r="D3771" s="24">
        <f t="shared" si="116"/>
        <v>495300</v>
      </c>
      <c r="E3771" s="32">
        <f t="shared" si="117"/>
        <v>0</v>
      </c>
      <c r="F3771" s="30">
        <v>82550</v>
      </c>
      <c r="G3771" s="31">
        <v>0</v>
      </c>
      <c r="H3771" s="22">
        <v>0</v>
      </c>
      <c r="I3771" s="22">
        <v>0</v>
      </c>
      <c r="J3771" s="41">
        <v>82550</v>
      </c>
      <c r="K3771" s="42">
        <v>0</v>
      </c>
      <c r="L3771" s="22">
        <v>82550</v>
      </c>
      <c r="M3771" s="22">
        <v>0</v>
      </c>
      <c r="N3771" s="41">
        <v>165100</v>
      </c>
      <c r="O3771" s="42">
        <v>0</v>
      </c>
      <c r="P3771" s="19">
        <v>0</v>
      </c>
      <c r="Q3771" s="19">
        <v>0</v>
      </c>
      <c r="R3771" s="41">
        <v>82550</v>
      </c>
      <c r="S3771" s="42">
        <v>0</v>
      </c>
      <c r="T3771" s="22"/>
      <c r="U3771" s="22"/>
      <c r="V3771" s="41"/>
      <c r="W3771" s="42"/>
      <c r="X3771" s="22"/>
      <c r="Y3771" s="22"/>
      <c r="Z3771" s="41"/>
      <c r="AA3771" s="42"/>
      <c r="AB3771" s="22"/>
      <c r="AC3771" s="22"/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1651</v>
      </c>
      <c r="B3772" s="37" t="s">
        <v>1242</v>
      </c>
      <c r="C3772" s="38" t="s">
        <v>1243</v>
      </c>
      <c r="D3772" s="24">
        <f t="shared" si="116"/>
        <v>0</v>
      </c>
      <c r="E3772" s="32">
        <f t="shared" si="117"/>
        <v>0</v>
      </c>
      <c r="F3772" s="30"/>
      <c r="G3772" s="31"/>
      <c r="H3772" s="22"/>
      <c r="I3772" s="22"/>
      <c r="J3772" s="41"/>
      <c r="K3772" s="42"/>
      <c r="L3772" s="22"/>
      <c r="M3772" s="22"/>
      <c r="N3772" s="41"/>
      <c r="O3772" s="42"/>
      <c r="P3772" s="22"/>
      <c r="Q3772" s="22"/>
      <c r="R3772" s="41"/>
      <c r="S3772" s="42"/>
      <c r="T3772" s="22"/>
      <c r="U3772" s="22"/>
      <c r="V3772" s="41"/>
      <c r="W3772" s="42"/>
      <c r="X3772" s="22"/>
      <c r="Y3772" s="22"/>
      <c r="Z3772" s="41"/>
      <c r="AA3772" s="42"/>
      <c r="AB3772" s="22"/>
      <c r="AC3772" s="22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1651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1651</v>
      </c>
      <c r="B3774" s="37" t="s">
        <v>1246</v>
      </c>
      <c r="C3774" s="38" t="s">
        <v>1247</v>
      </c>
      <c r="D3774" s="24">
        <f t="shared" si="116"/>
        <v>208800</v>
      </c>
      <c r="E3774" s="32">
        <f t="shared" si="117"/>
        <v>0</v>
      </c>
      <c r="F3774" s="30">
        <v>34800</v>
      </c>
      <c r="G3774" s="31">
        <v>0</v>
      </c>
      <c r="H3774" s="22">
        <v>0</v>
      </c>
      <c r="I3774" s="22">
        <v>0</v>
      </c>
      <c r="J3774" s="41">
        <v>34800</v>
      </c>
      <c r="K3774" s="42">
        <v>0</v>
      </c>
      <c r="L3774" s="22">
        <v>34800</v>
      </c>
      <c r="M3774" s="22">
        <v>0</v>
      </c>
      <c r="N3774" s="41">
        <v>69600</v>
      </c>
      <c r="O3774" s="42">
        <v>0</v>
      </c>
      <c r="P3774" s="22">
        <v>0</v>
      </c>
      <c r="Q3774" s="22">
        <v>0</v>
      </c>
      <c r="R3774" s="41">
        <v>34800</v>
      </c>
      <c r="S3774" s="42">
        <v>0</v>
      </c>
      <c r="T3774" s="22"/>
      <c r="U3774" s="22"/>
      <c r="V3774" s="41"/>
      <c r="W3774" s="42"/>
      <c r="X3774" s="22"/>
      <c r="Y3774" s="22"/>
      <c r="Z3774" s="41"/>
      <c r="AA3774" s="42"/>
      <c r="AB3774" s="22"/>
      <c r="AC3774" s="22"/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1651</v>
      </c>
      <c r="B3775" s="37" t="s">
        <v>1248</v>
      </c>
      <c r="C3775" s="38" t="s">
        <v>1249</v>
      </c>
      <c r="D3775" s="24">
        <f t="shared" si="116"/>
        <v>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/>
      <c r="W3775" s="42"/>
      <c r="X3775" s="22"/>
      <c r="Y3775" s="22"/>
      <c r="Z3775" s="41"/>
      <c r="AA3775" s="42"/>
      <c r="AB3775" s="22"/>
      <c r="AC3775" s="22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1651</v>
      </c>
      <c r="B3776" s="37" t="s">
        <v>1250</v>
      </c>
      <c r="C3776" s="38" t="s">
        <v>1251</v>
      </c>
      <c r="D3776" s="24">
        <f t="shared" si="116"/>
        <v>112116</v>
      </c>
      <c r="E3776" s="32">
        <f t="shared" si="117"/>
        <v>0</v>
      </c>
      <c r="F3776" s="28">
        <v>13176</v>
      </c>
      <c r="G3776" s="29">
        <v>0</v>
      </c>
      <c r="H3776" s="19">
        <v>19080</v>
      </c>
      <c r="I3776" s="19">
        <v>0</v>
      </c>
      <c r="J3776" s="39">
        <v>12396</v>
      </c>
      <c r="K3776" s="40">
        <v>0</v>
      </c>
      <c r="L3776" s="19">
        <v>14832</v>
      </c>
      <c r="M3776" s="19">
        <v>0</v>
      </c>
      <c r="N3776" s="39">
        <v>22176</v>
      </c>
      <c r="O3776" s="40">
        <v>0</v>
      </c>
      <c r="P3776" s="22">
        <v>13824</v>
      </c>
      <c r="Q3776" s="22">
        <v>0</v>
      </c>
      <c r="R3776" s="39">
        <v>16632</v>
      </c>
      <c r="S3776" s="40">
        <v>0</v>
      </c>
      <c r="T3776" s="19"/>
      <c r="U3776" s="19"/>
      <c r="V3776" s="39"/>
      <c r="W3776" s="40"/>
      <c r="X3776" s="19"/>
      <c r="Y3776" s="19"/>
      <c r="Z3776" s="39"/>
      <c r="AA3776" s="40"/>
      <c r="AB3776" s="19"/>
      <c r="AC3776" s="19"/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1651</v>
      </c>
      <c r="B3777" s="37" t="s">
        <v>1252</v>
      </c>
      <c r="C3777" s="38" t="s">
        <v>1253</v>
      </c>
      <c r="D3777" s="24">
        <f t="shared" si="116"/>
        <v>21466.67</v>
      </c>
      <c r="E3777" s="32">
        <f t="shared" si="117"/>
        <v>0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>
        <v>21466.67</v>
      </c>
      <c r="S3777" s="42">
        <v>0</v>
      </c>
      <c r="T3777" s="22"/>
      <c r="U3777" s="22"/>
      <c r="V3777" s="41"/>
      <c r="W3777" s="42"/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1651</v>
      </c>
      <c r="B3778" s="37" t="s">
        <v>1254</v>
      </c>
      <c r="C3778" s="38" t="s">
        <v>1255</v>
      </c>
      <c r="D3778" s="24">
        <f t="shared" si="116"/>
        <v>1382253.1400000001</v>
      </c>
      <c r="E3778" s="32">
        <f t="shared" si="117"/>
        <v>0</v>
      </c>
      <c r="F3778" s="28">
        <v>123954</v>
      </c>
      <c r="G3778" s="29">
        <v>0</v>
      </c>
      <c r="H3778" s="19">
        <v>232569</v>
      </c>
      <c r="I3778" s="19">
        <v>0</v>
      </c>
      <c r="J3778" s="39">
        <v>129480</v>
      </c>
      <c r="K3778" s="40">
        <v>0</v>
      </c>
      <c r="L3778" s="19">
        <v>235126.14</v>
      </c>
      <c r="M3778" s="19">
        <v>0</v>
      </c>
      <c r="N3778" s="39">
        <v>217459</v>
      </c>
      <c r="O3778" s="40">
        <v>0</v>
      </c>
      <c r="P3778" s="22">
        <v>129480</v>
      </c>
      <c r="Q3778" s="22">
        <v>0</v>
      </c>
      <c r="R3778" s="39">
        <v>314185</v>
      </c>
      <c r="S3778" s="40">
        <v>0</v>
      </c>
      <c r="T3778" s="19"/>
      <c r="U3778" s="19"/>
      <c r="V3778" s="39"/>
      <c r="W3778" s="40"/>
      <c r="X3778" s="19"/>
      <c r="Y3778" s="19"/>
      <c r="Z3778" s="39"/>
      <c r="AA3778" s="40"/>
      <c r="AB3778" s="19"/>
      <c r="AC3778" s="19"/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1651</v>
      </c>
      <c r="B3779" s="37" t="s">
        <v>1256</v>
      </c>
      <c r="C3779" s="38" t="s">
        <v>1257</v>
      </c>
      <c r="D3779" s="24">
        <f t="shared" si="116"/>
        <v>2128924</v>
      </c>
      <c r="E3779" s="32">
        <f t="shared" si="117"/>
        <v>0</v>
      </c>
      <c r="F3779" s="28">
        <v>176460</v>
      </c>
      <c r="G3779" s="29">
        <v>0</v>
      </c>
      <c r="H3779" s="19">
        <v>434706</v>
      </c>
      <c r="I3779" s="19">
        <v>0</v>
      </c>
      <c r="J3779" s="39">
        <v>296984</v>
      </c>
      <c r="K3779" s="40">
        <v>0</v>
      </c>
      <c r="L3779" s="19">
        <v>364301</v>
      </c>
      <c r="M3779" s="19">
        <v>0</v>
      </c>
      <c r="N3779" s="39">
        <v>279340</v>
      </c>
      <c r="O3779" s="40">
        <v>0</v>
      </c>
      <c r="P3779" s="19">
        <v>309024</v>
      </c>
      <c r="Q3779" s="19">
        <v>0</v>
      </c>
      <c r="R3779" s="39">
        <v>268109</v>
      </c>
      <c r="S3779" s="40">
        <v>0</v>
      </c>
      <c r="T3779" s="19"/>
      <c r="U3779" s="19"/>
      <c r="V3779" s="39"/>
      <c r="W3779" s="40"/>
      <c r="X3779" s="19"/>
      <c r="Y3779" s="19"/>
      <c r="Z3779" s="39"/>
      <c r="AA3779" s="40"/>
      <c r="AB3779" s="19"/>
      <c r="AC3779" s="19"/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1651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335228</v>
      </c>
      <c r="E3780" s="32">
        <f t="shared" ref="E3780:E3843" si="119">G3780+I3780+K3780+M3780+O3780+Q3780+S3780+U3780+W3780+Y3780+AA3780+AC3780</f>
        <v>0</v>
      </c>
      <c r="F3780" s="30"/>
      <c r="G3780" s="31"/>
      <c r="H3780" s="22">
        <v>40160</v>
      </c>
      <c r="I3780" s="22">
        <v>0</v>
      </c>
      <c r="J3780" s="41">
        <v>29787</v>
      </c>
      <c r="K3780" s="42">
        <v>0</v>
      </c>
      <c r="L3780" s="22">
        <v>65211</v>
      </c>
      <c r="M3780" s="22">
        <v>0</v>
      </c>
      <c r="N3780" s="41">
        <v>0</v>
      </c>
      <c r="O3780" s="42">
        <v>0</v>
      </c>
      <c r="P3780" s="19">
        <v>134470</v>
      </c>
      <c r="Q3780" s="19">
        <v>0</v>
      </c>
      <c r="R3780" s="41">
        <v>65600</v>
      </c>
      <c r="S3780" s="42">
        <v>0</v>
      </c>
      <c r="T3780" s="22"/>
      <c r="U3780" s="22"/>
      <c r="V3780" s="41"/>
      <c r="W3780" s="42"/>
      <c r="X3780" s="22"/>
      <c r="Y3780" s="22"/>
      <c r="Z3780" s="41"/>
      <c r="AA3780" s="42"/>
      <c r="AB3780" s="22"/>
      <c r="AC3780" s="22"/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1651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1651</v>
      </c>
      <c r="B3782" s="37" t="s">
        <v>1262</v>
      </c>
      <c r="C3782" s="38" t="s">
        <v>1263</v>
      </c>
      <c r="D3782" s="24">
        <f t="shared" si="118"/>
        <v>198</v>
      </c>
      <c r="E3782" s="32">
        <f t="shared" si="119"/>
        <v>0</v>
      </c>
      <c r="F3782" s="28">
        <v>24</v>
      </c>
      <c r="G3782" s="29">
        <v>0</v>
      </c>
      <c r="H3782" s="19">
        <v>24</v>
      </c>
      <c r="I3782" s="19">
        <v>0</v>
      </c>
      <c r="J3782" s="39">
        <v>60</v>
      </c>
      <c r="K3782" s="40">
        <v>0</v>
      </c>
      <c r="L3782" s="19">
        <v>18</v>
      </c>
      <c r="M3782" s="19">
        <v>0</v>
      </c>
      <c r="N3782" s="39">
        <v>24</v>
      </c>
      <c r="O3782" s="40">
        <v>0</v>
      </c>
      <c r="P3782" s="22">
        <v>30</v>
      </c>
      <c r="Q3782" s="22">
        <v>0</v>
      </c>
      <c r="R3782" s="39">
        <v>18</v>
      </c>
      <c r="S3782" s="40">
        <v>0</v>
      </c>
      <c r="T3782" s="19"/>
      <c r="U3782" s="19"/>
      <c r="V3782" s="39"/>
      <c r="W3782" s="40"/>
      <c r="X3782" s="19"/>
      <c r="Y3782" s="19"/>
      <c r="Z3782" s="39"/>
      <c r="AA3782" s="40"/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1651</v>
      </c>
      <c r="B3783" s="37" t="s">
        <v>1264</v>
      </c>
      <c r="C3783" s="38" t="s">
        <v>1265</v>
      </c>
      <c r="D3783" s="24">
        <f t="shared" si="118"/>
        <v>1353858.72</v>
      </c>
      <c r="E3783" s="32">
        <f t="shared" si="119"/>
        <v>0</v>
      </c>
      <c r="F3783" s="28">
        <v>237478.98</v>
      </c>
      <c r="G3783" s="29">
        <v>0</v>
      </c>
      <c r="H3783" s="19">
        <v>178055.75</v>
      </c>
      <c r="I3783" s="19">
        <v>0</v>
      </c>
      <c r="J3783" s="39">
        <v>148698.32999999999</v>
      </c>
      <c r="K3783" s="40">
        <v>0</v>
      </c>
      <c r="L3783" s="19">
        <v>183161.24</v>
      </c>
      <c r="M3783" s="19">
        <v>0</v>
      </c>
      <c r="N3783" s="39">
        <v>171570.33</v>
      </c>
      <c r="O3783" s="40">
        <v>0</v>
      </c>
      <c r="P3783" s="19">
        <v>225056.5</v>
      </c>
      <c r="Q3783" s="19">
        <v>0</v>
      </c>
      <c r="R3783" s="39">
        <v>209837.59</v>
      </c>
      <c r="S3783" s="40">
        <v>0</v>
      </c>
      <c r="T3783" s="19"/>
      <c r="U3783" s="19"/>
      <c r="V3783" s="39"/>
      <c r="W3783" s="40"/>
      <c r="X3783" s="19"/>
      <c r="Y3783" s="19"/>
      <c r="Z3783" s="39"/>
      <c r="AA3783" s="40"/>
      <c r="AB3783" s="19"/>
      <c r="AC3783" s="19"/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1651</v>
      </c>
      <c r="B3784" s="37" t="s">
        <v>1266</v>
      </c>
      <c r="C3784" s="38" t="s">
        <v>1267</v>
      </c>
      <c r="D3784" s="24">
        <f t="shared" si="118"/>
        <v>0</v>
      </c>
      <c r="E3784" s="32">
        <f t="shared" si="119"/>
        <v>0</v>
      </c>
      <c r="F3784" s="28"/>
      <c r="G3784" s="29"/>
      <c r="H3784" s="19"/>
      <c r="I3784" s="19"/>
      <c r="J3784" s="39"/>
      <c r="K3784" s="40"/>
      <c r="L3784" s="19"/>
      <c r="M3784" s="19"/>
      <c r="N3784" s="39"/>
      <c r="O3784" s="40"/>
      <c r="P3784" s="19"/>
      <c r="Q3784" s="19"/>
      <c r="R3784" s="39"/>
      <c r="S3784" s="40"/>
      <c r="T3784" s="19"/>
      <c r="U3784" s="19"/>
      <c r="V3784" s="39"/>
      <c r="W3784" s="40"/>
      <c r="X3784" s="19"/>
      <c r="Y3784" s="19"/>
      <c r="Z3784" s="39"/>
      <c r="AA3784" s="40"/>
      <c r="AB3784" s="19"/>
      <c r="AC3784" s="19"/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1651</v>
      </c>
      <c r="B3785" s="37" t="s">
        <v>1268</v>
      </c>
      <c r="C3785" s="38" t="s">
        <v>1269</v>
      </c>
      <c r="D3785" s="24">
        <f t="shared" si="118"/>
        <v>47251.6</v>
      </c>
      <c r="E3785" s="32">
        <f t="shared" si="119"/>
        <v>1629.53</v>
      </c>
      <c r="F3785" s="28">
        <v>6785.37</v>
      </c>
      <c r="G3785" s="29">
        <v>0</v>
      </c>
      <c r="H3785" s="19">
        <v>6243.28</v>
      </c>
      <c r="I3785" s="19">
        <v>565.41999999999996</v>
      </c>
      <c r="J3785" s="39">
        <v>7205.17</v>
      </c>
      <c r="K3785" s="40">
        <v>398.36</v>
      </c>
      <c r="L3785" s="19">
        <v>6623.54</v>
      </c>
      <c r="M3785" s="19">
        <v>534.29999999999995</v>
      </c>
      <c r="N3785" s="39">
        <v>6507.91</v>
      </c>
      <c r="O3785" s="40">
        <v>0</v>
      </c>
      <c r="P3785" s="19">
        <v>6786.2</v>
      </c>
      <c r="Q3785" s="19">
        <v>0</v>
      </c>
      <c r="R3785" s="39">
        <v>7100.13</v>
      </c>
      <c r="S3785" s="40">
        <v>131.44999999999999</v>
      </c>
      <c r="T3785" s="19"/>
      <c r="U3785" s="19"/>
      <c r="V3785" s="39"/>
      <c r="W3785" s="40"/>
      <c r="X3785" s="19"/>
      <c r="Y3785" s="19"/>
      <c r="Z3785" s="39"/>
      <c r="AA3785" s="40"/>
      <c r="AB3785" s="19"/>
      <c r="AC3785" s="19"/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1651</v>
      </c>
      <c r="B3786" s="37" t="s">
        <v>1270</v>
      </c>
      <c r="C3786" s="38" t="s">
        <v>1271</v>
      </c>
      <c r="D3786" s="24">
        <f t="shared" si="118"/>
        <v>56175</v>
      </c>
      <c r="E3786" s="32">
        <f t="shared" si="119"/>
        <v>0</v>
      </c>
      <c r="F3786" s="28">
        <v>8025</v>
      </c>
      <c r="G3786" s="29">
        <v>0</v>
      </c>
      <c r="H3786" s="19">
        <v>8025</v>
      </c>
      <c r="I3786" s="19">
        <v>0</v>
      </c>
      <c r="J3786" s="39">
        <v>8025</v>
      </c>
      <c r="K3786" s="40">
        <v>0</v>
      </c>
      <c r="L3786" s="19">
        <v>8025</v>
      </c>
      <c r="M3786" s="19">
        <v>0</v>
      </c>
      <c r="N3786" s="39">
        <v>8025</v>
      </c>
      <c r="O3786" s="40">
        <v>0</v>
      </c>
      <c r="P3786" s="19">
        <v>8025</v>
      </c>
      <c r="Q3786" s="19">
        <v>0</v>
      </c>
      <c r="R3786" s="39">
        <v>8025</v>
      </c>
      <c r="S3786" s="40">
        <v>0</v>
      </c>
      <c r="T3786" s="19"/>
      <c r="U3786" s="19"/>
      <c r="V3786" s="39"/>
      <c r="W3786" s="40"/>
      <c r="X3786" s="19"/>
      <c r="Y3786" s="19"/>
      <c r="Z3786" s="39"/>
      <c r="AA3786" s="40"/>
      <c r="AB3786" s="19"/>
      <c r="AC3786" s="19"/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1651</v>
      </c>
      <c r="B3787" s="37" t="s">
        <v>1272</v>
      </c>
      <c r="C3787" s="38" t="s">
        <v>1273</v>
      </c>
      <c r="D3787" s="24">
        <f t="shared" si="118"/>
        <v>5324</v>
      </c>
      <c r="E3787" s="32">
        <f t="shared" si="119"/>
        <v>641</v>
      </c>
      <c r="F3787" s="28">
        <v>512</v>
      </c>
      <c r="G3787" s="29">
        <v>0</v>
      </c>
      <c r="H3787" s="19">
        <v>0</v>
      </c>
      <c r="I3787" s="19">
        <v>0</v>
      </c>
      <c r="J3787" s="39">
        <v>257</v>
      </c>
      <c r="K3787" s="40">
        <v>0</v>
      </c>
      <c r="L3787" s="19">
        <v>540</v>
      </c>
      <c r="M3787" s="19">
        <v>0</v>
      </c>
      <c r="N3787" s="39">
        <v>1020</v>
      </c>
      <c r="O3787" s="40">
        <v>0</v>
      </c>
      <c r="P3787" s="19">
        <v>297</v>
      </c>
      <c r="Q3787" s="19">
        <v>0</v>
      </c>
      <c r="R3787" s="39">
        <v>2698</v>
      </c>
      <c r="S3787" s="40">
        <v>641</v>
      </c>
      <c r="T3787" s="19"/>
      <c r="U3787" s="19"/>
      <c r="V3787" s="39"/>
      <c r="W3787" s="40"/>
      <c r="X3787" s="19"/>
      <c r="Y3787" s="19"/>
      <c r="Z3787" s="39"/>
      <c r="AA3787" s="40"/>
      <c r="AB3787" s="19"/>
      <c r="AC3787" s="19"/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1651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1651</v>
      </c>
      <c r="B3789" s="37" t="s">
        <v>1276</v>
      </c>
      <c r="C3789" s="38" t="s">
        <v>1277</v>
      </c>
      <c r="D3789" s="24">
        <f t="shared" si="118"/>
        <v>110218.56</v>
      </c>
      <c r="E3789" s="32">
        <f t="shared" si="119"/>
        <v>0</v>
      </c>
      <c r="F3789" s="30">
        <v>110218.56</v>
      </c>
      <c r="G3789" s="31">
        <v>0</v>
      </c>
      <c r="H3789" s="22">
        <v>0</v>
      </c>
      <c r="I3789" s="22">
        <v>0</v>
      </c>
      <c r="J3789" s="41">
        <v>0</v>
      </c>
      <c r="K3789" s="42">
        <v>0</v>
      </c>
      <c r="L3789" s="22">
        <v>0</v>
      </c>
      <c r="M3789" s="22">
        <v>0</v>
      </c>
      <c r="N3789" s="41">
        <v>0</v>
      </c>
      <c r="O3789" s="42">
        <v>0</v>
      </c>
      <c r="P3789" s="22">
        <v>0</v>
      </c>
      <c r="Q3789" s="22">
        <v>0</v>
      </c>
      <c r="R3789" s="41">
        <v>0</v>
      </c>
      <c r="S3789" s="42">
        <v>0</v>
      </c>
      <c r="T3789" s="22"/>
      <c r="U3789" s="22"/>
      <c r="V3789" s="41"/>
      <c r="W3789" s="42"/>
      <c r="X3789" s="22"/>
      <c r="Y3789" s="22"/>
      <c r="Z3789" s="41"/>
      <c r="AA3789" s="42"/>
      <c r="AB3789" s="22"/>
      <c r="AC3789" s="22"/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1651</v>
      </c>
      <c r="B3790" s="37" t="s">
        <v>1278</v>
      </c>
      <c r="C3790" s="38" t="s">
        <v>1279</v>
      </c>
      <c r="D3790" s="24">
        <f t="shared" si="118"/>
        <v>9131356.4000000004</v>
      </c>
      <c r="E3790" s="32">
        <f t="shared" si="119"/>
        <v>0</v>
      </c>
      <c r="F3790" s="28">
        <v>1340936.9099999999</v>
      </c>
      <c r="G3790" s="29">
        <v>0</v>
      </c>
      <c r="H3790" s="19">
        <v>1265356.81</v>
      </c>
      <c r="I3790" s="19">
        <v>0</v>
      </c>
      <c r="J3790" s="39">
        <v>1178164.2</v>
      </c>
      <c r="K3790" s="40">
        <v>0</v>
      </c>
      <c r="L3790" s="19">
        <v>1359391.64</v>
      </c>
      <c r="M3790" s="19">
        <v>0</v>
      </c>
      <c r="N3790" s="39">
        <v>1197233.51</v>
      </c>
      <c r="O3790" s="40">
        <v>0</v>
      </c>
      <c r="P3790" s="22">
        <v>1347035.77</v>
      </c>
      <c r="Q3790" s="22">
        <v>0</v>
      </c>
      <c r="R3790" s="39">
        <v>1443237.56</v>
      </c>
      <c r="S3790" s="40">
        <v>0</v>
      </c>
      <c r="T3790" s="19"/>
      <c r="U3790" s="19"/>
      <c r="V3790" s="39"/>
      <c r="W3790" s="40"/>
      <c r="X3790" s="19"/>
      <c r="Y3790" s="19"/>
      <c r="Z3790" s="39"/>
      <c r="AA3790" s="40"/>
      <c r="AB3790" s="19"/>
      <c r="AC3790" s="19"/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1651</v>
      </c>
      <c r="B3791" s="37" t="s">
        <v>1280</v>
      </c>
      <c r="C3791" s="38" t="s">
        <v>1281</v>
      </c>
      <c r="D3791" s="24">
        <f t="shared" si="118"/>
        <v>0</v>
      </c>
      <c r="E3791" s="32">
        <f t="shared" si="119"/>
        <v>0</v>
      </c>
      <c r="F3791" s="30"/>
      <c r="G3791" s="31"/>
      <c r="H3791" s="22"/>
      <c r="I3791" s="22"/>
      <c r="J3791" s="41"/>
      <c r="K3791" s="42"/>
      <c r="L3791" s="22"/>
      <c r="M3791" s="22"/>
      <c r="N3791" s="41"/>
      <c r="O3791" s="42"/>
      <c r="P3791" s="19"/>
      <c r="Q3791" s="19"/>
      <c r="R3791" s="41"/>
      <c r="S3791" s="42"/>
      <c r="T3791" s="22"/>
      <c r="U3791" s="22"/>
      <c r="V3791" s="41"/>
      <c r="W3791" s="42"/>
      <c r="X3791" s="22"/>
      <c r="Y3791" s="22"/>
      <c r="Z3791" s="41"/>
      <c r="AA3791" s="42"/>
      <c r="AB3791" s="22"/>
      <c r="AC3791" s="22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1651</v>
      </c>
      <c r="B3792" s="37" t="s">
        <v>1282</v>
      </c>
      <c r="C3792" s="38" t="s">
        <v>1283</v>
      </c>
      <c r="D3792" s="24">
        <f t="shared" si="118"/>
        <v>2769056.9699999997</v>
      </c>
      <c r="E3792" s="32">
        <f t="shared" si="119"/>
        <v>0</v>
      </c>
      <c r="F3792" s="28">
        <v>378460.26</v>
      </c>
      <c r="G3792" s="29">
        <v>0</v>
      </c>
      <c r="H3792" s="19">
        <v>469574.44</v>
      </c>
      <c r="I3792" s="19">
        <v>0</v>
      </c>
      <c r="J3792" s="39">
        <v>330476.62</v>
      </c>
      <c r="K3792" s="40">
        <v>0</v>
      </c>
      <c r="L3792" s="19">
        <v>446415.52</v>
      </c>
      <c r="M3792" s="19">
        <v>0</v>
      </c>
      <c r="N3792" s="39">
        <v>366828.64</v>
      </c>
      <c r="O3792" s="40">
        <v>0</v>
      </c>
      <c r="P3792" s="22">
        <v>420325.02</v>
      </c>
      <c r="Q3792" s="22">
        <v>0</v>
      </c>
      <c r="R3792" s="39">
        <v>356976.47</v>
      </c>
      <c r="S3792" s="40">
        <v>0</v>
      </c>
      <c r="T3792" s="19"/>
      <c r="U3792" s="19"/>
      <c r="V3792" s="39"/>
      <c r="W3792" s="40"/>
      <c r="X3792" s="19"/>
      <c r="Y3792" s="19"/>
      <c r="Z3792" s="39"/>
      <c r="AA3792" s="40"/>
      <c r="AB3792" s="19"/>
      <c r="AC3792" s="19"/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1651</v>
      </c>
      <c r="B3793" s="37" t="s">
        <v>1284</v>
      </c>
      <c r="C3793" s="38" t="s">
        <v>1285</v>
      </c>
      <c r="D3793" s="24">
        <f t="shared" si="118"/>
        <v>2346050.0999999996</v>
      </c>
      <c r="E3793" s="32">
        <f t="shared" si="119"/>
        <v>0</v>
      </c>
      <c r="F3793" s="28">
        <v>288647.3</v>
      </c>
      <c r="G3793" s="29">
        <v>0</v>
      </c>
      <c r="H3793" s="19">
        <v>508649.4</v>
      </c>
      <c r="I3793" s="19">
        <v>0</v>
      </c>
      <c r="J3793" s="39">
        <v>426255.7</v>
      </c>
      <c r="K3793" s="40">
        <v>0</v>
      </c>
      <c r="L3793" s="19">
        <v>455751.2</v>
      </c>
      <c r="M3793" s="19">
        <v>0</v>
      </c>
      <c r="N3793" s="39">
        <v>203585.5</v>
      </c>
      <c r="O3793" s="40">
        <v>0</v>
      </c>
      <c r="P3793" s="19">
        <v>344607.2</v>
      </c>
      <c r="Q3793" s="19">
        <v>0</v>
      </c>
      <c r="R3793" s="39">
        <v>118553.8</v>
      </c>
      <c r="S3793" s="40">
        <v>0</v>
      </c>
      <c r="T3793" s="19"/>
      <c r="U3793" s="19"/>
      <c r="V3793" s="39"/>
      <c r="W3793" s="40"/>
      <c r="X3793" s="19"/>
      <c r="Y3793" s="19"/>
      <c r="Z3793" s="39"/>
      <c r="AA3793" s="40"/>
      <c r="AB3793" s="19"/>
      <c r="AC3793" s="19"/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1651</v>
      </c>
      <c r="B3794" s="37" t="s">
        <v>1286</v>
      </c>
      <c r="C3794" s="38" t="s">
        <v>1287</v>
      </c>
      <c r="D3794" s="24">
        <f t="shared" si="118"/>
        <v>620776.62</v>
      </c>
      <c r="E3794" s="32">
        <f t="shared" si="119"/>
        <v>0</v>
      </c>
      <c r="F3794" s="30">
        <v>91110.62</v>
      </c>
      <c r="G3794" s="31">
        <v>0</v>
      </c>
      <c r="H3794" s="22">
        <v>90966</v>
      </c>
      <c r="I3794" s="22">
        <v>0</v>
      </c>
      <c r="J3794" s="41">
        <v>94963</v>
      </c>
      <c r="K3794" s="42">
        <v>0</v>
      </c>
      <c r="L3794" s="22">
        <v>92605</v>
      </c>
      <c r="M3794" s="22">
        <v>0</v>
      </c>
      <c r="N3794" s="41">
        <v>84889</v>
      </c>
      <c r="O3794" s="42">
        <v>0</v>
      </c>
      <c r="P3794" s="19">
        <v>93057</v>
      </c>
      <c r="Q3794" s="19">
        <v>0</v>
      </c>
      <c r="R3794" s="41">
        <v>73186</v>
      </c>
      <c r="S3794" s="42">
        <v>0</v>
      </c>
      <c r="T3794" s="22"/>
      <c r="U3794" s="22"/>
      <c r="V3794" s="41"/>
      <c r="W3794" s="42"/>
      <c r="X3794" s="22"/>
      <c r="Y3794" s="22"/>
      <c r="Z3794" s="41"/>
      <c r="AA3794" s="42"/>
      <c r="AB3794" s="22"/>
      <c r="AC3794" s="22"/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1651</v>
      </c>
      <c r="B3795" s="37" t="s">
        <v>1288</v>
      </c>
      <c r="C3795" s="38" t="s">
        <v>1289</v>
      </c>
      <c r="D3795" s="24">
        <f t="shared" si="118"/>
        <v>12600</v>
      </c>
      <c r="E3795" s="32">
        <f t="shared" si="119"/>
        <v>0</v>
      </c>
      <c r="F3795" s="30">
        <v>3600</v>
      </c>
      <c r="G3795" s="31">
        <v>0</v>
      </c>
      <c r="H3795" s="22">
        <v>0</v>
      </c>
      <c r="I3795" s="22">
        <v>0</v>
      </c>
      <c r="J3795" s="41">
        <v>0</v>
      </c>
      <c r="K3795" s="42">
        <v>0</v>
      </c>
      <c r="L3795" s="22">
        <v>0</v>
      </c>
      <c r="M3795" s="22">
        <v>0</v>
      </c>
      <c r="N3795" s="41">
        <v>0</v>
      </c>
      <c r="O3795" s="42">
        <v>0</v>
      </c>
      <c r="P3795" s="22">
        <v>0</v>
      </c>
      <c r="Q3795" s="22">
        <v>0</v>
      </c>
      <c r="R3795" s="41">
        <v>9000</v>
      </c>
      <c r="S3795" s="42">
        <v>0</v>
      </c>
      <c r="T3795" s="22"/>
      <c r="U3795" s="22"/>
      <c r="V3795" s="41"/>
      <c r="W3795" s="42"/>
      <c r="X3795" s="22"/>
      <c r="Y3795" s="22"/>
      <c r="Z3795" s="41"/>
      <c r="AA3795" s="42"/>
      <c r="AB3795" s="22"/>
      <c r="AC3795" s="22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1651</v>
      </c>
      <c r="B3796" s="37" t="s">
        <v>1290</v>
      </c>
      <c r="C3796" s="38" t="s">
        <v>1291</v>
      </c>
      <c r="D3796" s="24">
        <f t="shared" si="118"/>
        <v>341780.38</v>
      </c>
      <c r="E3796" s="32">
        <f t="shared" si="119"/>
        <v>0</v>
      </c>
      <c r="F3796" s="30">
        <v>34546</v>
      </c>
      <c r="G3796" s="31">
        <v>0</v>
      </c>
      <c r="H3796" s="22">
        <v>44238.16</v>
      </c>
      <c r="I3796" s="22">
        <v>0</v>
      </c>
      <c r="J3796" s="41">
        <v>13640</v>
      </c>
      <c r="K3796" s="42">
        <v>0</v>
      </c>
      <c r="L3796" s="22">
        <v>35316</v>
      </c>
      <c r="M3796" s="22">
        <v>0</v>
      </c>
      <c r="N3796" s="41">
        <v>42256</v>
      </c>
      <c r="O3796" s="42">
        <v>0</v>
      </c>
      <c r="P3796" s="22">
        <v>102313.5</v>
      </c>
      <c r="Q3796" s="22">
        <v>0</v>
      </c>
      <c r="R3796" s="41">
        <v>69470.720000000001</v>
      </c>
      <c r="S3796" s="42">
        <v>0</v>
      </c>
      <c r="T3796" s="22"/>
      <c r="U3796" s="22"/>
      <c r="V3796" s="41"/>
      <c r="W3796" s="42"/>
      <c r="X3796" s="22"/>
      <c r="Y3796" s="22"/>
      <c r="Z3796" s="41"/>
      <c r="AA3796" s="42"/>
      <c r="AB3796" s="22"/>
      <c r="AC3796" s="22"/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1651</v>
      </c>
      <c r="B3797" s="37" t="s">
        <v>1292</v>
      </c>
      <c r="C3797" s="38" t="s">
        <v>1293</v>
      </c>
      <c r="D3797" s="24">
        <f t="shared" si="118"/>
        <v>0</v>
      </c>
      <c r="E3797" s="32">
        <f t="shared" si="119"/>
        <v>0</v>
      </c>
      <c r="F3797" s="28"/>
      <c r="G3797" s="29"/>
      <c r="H3797" s="19"/>
      <c r="I3797" s="19"/>
      <c r="J3797" s="39"/>
      <c r="K3797" s="40"/>
      <c r="L3797" s="19"/>
      <c r="M3797" s="19"/>
      <c r="N3797" s="39"/>
      <c r="O3797" s="40"/>
      <c r="P3797" s="22"/>
      <c r="Q3797" s="22"/>
      <c r="R3797" s="39"/>
      <c r="S3797" s="40"/>
      <c r="T3797" s="19"/>
      <c r="U3797" s="19"/>
      <c r="V3797" s="39"/>
      <c r="W3797" s="40"/>
      <c r="X3797" s="19"/>
      <c r="Y3797" s="19"/>
      <c r="Z3797" s="39"/>
      <c r="AA3797" s="40"/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1651</v>
      </c>
      <c r="B3798" s="37" t="s">
        <v>1294</v>
      </c>
      <c r="C3798" s="38" t="s">
        <v>1295</v>
      </c>
      <c r="D3798" s="24">
        <f t="shared" si="118"/>
        <v>798376</v>
      </c>
      <c r="E3798" s="32">
        <f t="shared" si="119"/>
        <v>0</v>
      </c>
      <c r="F3798" s="30">
        <v>35560</v>
      </c>
      <c r="G3798" s="31">
        <v>0</v>
      </c>
      <c r="H3798" s="22">
        <v>0</v>
      </c>
      <c r="I3798" s="22">
        <v>0</v>
      </c>
      <c r="J3798" s="41">
        <v>65728</v>
      </c>
      <c r="K3798" s="42">
        <v>0</v>
      </c>
      <c r="L3798" s="22">
        <v>259048</v>
      </c>
      <c r="M3798" s="22">
        <v>0</v>
      </c>
      <c r="N3798" s="41">
        <v>274720</v>
      </c>
      <c r="O3798" s="42">
        <v>0</v>
      </c>
      <c r="P3798" s="19">
        <v>52400</v>
      </c>
      <c r="Q3798" s="19">
        <v>0</v>
      </c>
      <c r="R3798" s="41">
        <v>110920</v>
      </c>
      <c r="S3798" s="42">
        <v>0</v>
      </c>
      <c r="T3798" s="22"/>
      <c r="U3798" s="22"/>
      <c r="V3798" s="41"/>
      <c r="W3798" s="42"/>
      <c r="X3798" s="22"/>
      <c r="Y3798" s="22"/>
      <c r="Z3798" s="41"/>
      <c r="AA3798" s="42"/>
      <c r="AB3798" s="22"/>
      <c r="AC3798" s="22"/>
      <c r="AD3798" s="45" t="s">
        <v>1656</v>
      </c>
      <c r="AE3798" s="23" t="s">
        <v>1636</v>
      </c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1651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1651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1651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1651</v>
      </c>
      <c r="B3802" s="37" t="s">
        <v>1302</v>
      </c>
      <c r="C3802" s="38" t="s">
        <v>1303</v>
      </c>
      <c r="D3802" s="24">
        <f t="shared" si="118"/>
        <v>246000</v>
      </c>
      <c r="E3802" s="32">
        <f t="shared" si="119"/>
        <v>0</v>
      </c>
      <c r="F3802" s="30">
        <v>41000</v>
      </c>
      <c r="G3802" s="31">
        <v>0</v>
      </c>
      <c r="H3802" s="22">
        <v>0</v>
      </c>
      <c r="I3802" s="22">
        <v>0</v>
      </c>
      <c r="J3802" s="41">
        <v>41000</v>
      </c>
      <c r="K3802" s="42">
        <v>0</v>
      </c>
      <c r="L3802" s="22">
        <v>82000</v>
      </c>
      <c r="M3802" s="22">
        <v>0</v>
      </c>
      <c r="N3802" s="41">
        <v>41000</v>
      </c>
      <c r="O3802" s="42">
        <v>0</v>
      </c>
      <c r="P3802" s="22">
        <v>0</v>
      </c>
      <c r="Q3802" s="22">
        <v>0</v>
      </c>
      <c r="R3802" s="41">
        <v>41000</v>
      </c>
      <c r="S3802" s="42">
        <v>0</v>
      </c>
      <c r="T3802" s="22"/>
      <c r="U3802" s="22"/>
      <c r="V3802" s="41"/>
      <c r="W3802" s="42"/>
      <c r="X3802" s="22"/>
      <c r="Y3802" s="22"/>
      <c r="Z3802" s="41"/>
      <c r="AA3802" s="42"/>
      <c r="AB3802" s="22"/>
      <c r="AC3802" s="22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1651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1651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1651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1651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1651</v>
      </c>
      <c r="B3807" s="37" t="s">
        <v>1312</v>
      </c>
      <c r="C3807" s="38" t="s">
        <v>1313</v>
      </c>
      <c r="D3807" s="24">
        <f t="shared" si="118"/>
        <v>230500</v>
      </c>
      <c r="E3807" s="32">
        <f t="shared" si="119"/>
        <v>0</v>
      </c>
      <c r="F3807" s="30"/>
      <c r="G3807" s="31"/>
      <c r="H3807" s="22"/>
      <c r="I3807" s="22"/>
      <c r="J3807" s="41">
        <v>203500</v>
      </c>
      <c r="K3807" s="42">
        <v>0</v>
      </c>
      <c r="L3807" s="22">
        <v>13500</v>
      </c>
      <c r="M3807" s="22">
        <v>0</v>
      </c>
      <c r="N3807" s="41">
        <v>13500</v>
      </c>
      <c r="O3807" s="42">
        <v>0</v>
      </c>
      <c r="P3807" s="22">
        <v>0</v>
      </c>
      <c r="Q3807" s="22">
        <v>0</v>
      </c>
      <c r="R3807" s="41">
        <v>0</v>
      </c>
      <c r="S3807" s="42">
        <v>0</v>
      </c>
      <c r="T3807" s="22"/>
      <c r="U3807" s="22"/>
      <c r="V3807" s="41"/>
      <c r="W3807" s="42"/>
      <c r="X3807" s="22"/>
      <c r="Y3807" s="22"/>
      <c r="Z3807" s="41"/>
      <c r="AA3807" s="42"/>
      <c r="AB3807" s="22"/>
      <c r="AC3807" s="22"/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1651</v>
      </c>
      <c r="B3808" s="37" t="s">
        <v>1314</v>
      </c>
      <c r="C3808" s="38" t="s">
        <v>1315</v>
      </c>
      <c r="D3808" s="24">
        <f t="shared" si="118"/>
        <v>0</v>
      </c>
      <c r="E3808" s="32">
        <f t="shared" si="119"/>
        <v>0</v>
      </c>
      <c r="F3808" s="30"/>
      <c r="G3808" s="31"/>
      <c r="H3808" s="22"/>
      <c r="I3808" s="22"/>
      <c r="J3808" s="41"/>
      <c r="K3808" s="42"/>
      <c r="L3808" s="22"/>
      <c r="M3808" s="22"/>
      <c r="N3808" s="41"/>
      <c r="O3808" s="42"/>
      <c r="P3808" s="22"/>
      <c r="Q3808" s="22"/>
      <c r="R3808" s="41"/>
      <c r="S3808" s="42"/>
      <c r="T3808" s="22"/>
      <c r="U3808" s="22"/>
      <c r="V3808" s="41"/>
      <c r="W3808" s="42"/>
      <c r="X3808" s="22"/>
      <c r="Y3808" s="22"/>
      <c r="Z3808" s="41"/>
      <c r="AA3808" s="42"/>
      <c r="AB3808" s="22"/>
      <c r="AC3808" s="22"/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1651</v>
      </c>
      <c r="B3809" s="37" t="s">
        <v>1316</v>
      </c>
      <c r="C3809" s="38" t="s">
        <v>1317</v>
      </c>
      <c r="D3809" s="24">
        <f t="shared" si="118"/>
        <v>33220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>
        <v>33220</v>
      </c>
      <c r="O3809" s="40">
        <v>0</v>
      </c>
      <c r="P3809" s="22">
        <v>0</v>
      </c>
      <c r="Q3809" s="22">
        <v>0</v>
      </c>
      <c r="R3809" s="39">
        <v>0</v>
      </c>
      <c r="S3809" s="40">
        <v>0</v>
      </c>
      <c r="T3809" s="19"/>
      <c r="U3809" s="19"/>
      <c r="V3809" s="39"/>
      <c r="W3809" s="40"/>
      <c r="X3809" s="19"/>
      <c r="Y3809" s="19"/>
      <c r="Z3809" s="39"/>
      <c r="AA3809" s="40"/>
      <c r="AB3809" s="19"/>
      <c r="AC3809" s="19"/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1651</v>
      </c>
      <c r="B3810" s="37" t="s">
        <v>1318</v>
      </c>
      <c r="C3810" s="38" t="s">
        <v>1319</v>
      </c>
      <c r="D3810" s="24">
        <f t="shared" si="118"/>
        <v>1384735.85</v>
      </c>
      <c r="E3810" s="32">
        <f t="shared" si="119"/>
        <v>0</v>
      </c>
      <c r="F3810" s="30">
        <v>244473</v>
      </c>
      <c r="G3810" s="31">
        <v>0</v>
      </c>
      <c r="H3810" s="22">
        <v>913780.85</v>
      </c>
      <c r="I3810" s="22">
        <v>0</v>
      </c>
      <c r="J3810" s="41">
        <v>34000</v>
      </c>
      <c r="K3810" s="42">
        <v>0</v>
      </c>
      <c r="L3810" s="22">
        <v>108000</v>
      </c>
      <c r="M3810" s="22">
        <v>0</v>
      </c>
      <c r="N3810" s="41">
        <v>30150</v>
      </c>
      <c r="O3810" s="42">
        <v>0</v>
      </c>
      <c r="P3810" s="19">
        <v>3360</v>
      </c>
      <c r="Q3810" s="19">
        <v>0</v>
      </c>
      <c r="R3810" s="41">
        <v>50972</v>
      </c>
      <c r="S3810" s="42">
        <v>0</v>
      </c>
      <c r="T3810" s="22"/>
      <c r="U3810" s="22"/>
      <c r="V3810" s="41"/>
      <c r="W3810" s="42"/>
      <c r="X3810" s="22"/>
      <c r="Y3810" s="22"/>
      <c r="Z3810" s="41"/>
      <c r="AA3810" s="42"/>
      <c r="AB3810" s="22"/>
      <c r="AC3810" s="22"/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1651</v>
      </c>
      <c r="B3811" s="37" t="s">
        <v>1320</v>
      </c>
      <c r="C3811" s="38" t="s">
        <v>1321</v>
      </c>
      <c r="D3811" s="24">
        <f t="shared" si="118"/>
        <v>1514339.98</v>
      </c>
      <c r="E3811" s="32">
        <f t="shared" si="119"/>
        <v>0</v>
      </c>
      <c r="F3811" s="30"/>
      <c r="G3811" s="31"/>
      <c r="H3811" s="22">
        <v>63584.98</v>
      </c>
      <c r="I3811" s="22">
        <v>0</v>
      </c>
      <c r="J3811" s="41">
        <v>279387</v>
      </c>
      <c r="K3811" s="42">
        <v>0</v>
      </c>
      <c r="L3811" s="22">
        <v>409795.5</v>
      </c>
      <c r="M3811" s="22">
        <v>0</v>
      </c>
      <c r="N3811" s="41">
        <v>47587</v>
      </c>
      <c r="O3811" s="42">
        <v>0</v>
      </c>
      <c r="P3811" s="22">
        <v>478124.5</v>
      </c>
      <c r="Q3811" s="22">
        <v>0</v>
      </c>
      <c r="R3811" s="41">
        <v>235861</v>
      </c>
      <c r="S3811" s="42">
        <v>0</v>
      </c>
      <c r="T3811" s="22"/>
      <c r="U3811" s="22"/>
      <c r="V3811" s="41"/>
      <c r="W3811" s="42"/>
      <c r="X3811" s="22"/>
      <c r="Y3811" s="22"/>
      <c r="Z3811" s="41"/>
      <c r="AA3811" s="42"/>
      <c r="AB3811" s="22"/>
      <c r="AC3811" s="22"/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1651</v>
      </c>
      <c r="B3812" s="37" t="s">
        <v>1322</v>
      </c>
      <c r="C3812" s="38" t="s">
        <v>1323</v>
      </c>
      <c r="D3812" s="24">
        <f t="shared" si="118"/>
        <v>834673.75</v>
      </c>
      <c r="E3812" s="32">
        <f t="shared" si="119"/>
        <v>0</v>
      </c>
      <c r="F3812" s="28"/>
      <c r="G3812" s="29"/>
      <c r="H3812" s="19">
        <v>184318.5</v>
      </c>
      <c r="I3812" s="19">
        <v>0</v>
      </c>
      <c r="J3812" s="39">
        <v>99209.5</v>
      </c>
      <c r="K3812" s="40">
        <v>0</v>
      </c>
      <c r="L3812" s="19">
        <v>183583.75</v>
      </c>
      <c r="M3812" s="19">
        <v>0</v>
      </c>
      <c r="N3812" s="39">
        <v>101679.75</v>
      </c>
      <c r="O3812" s="40">
        <v>0</v>
      </c>
      <c r="P3812" s="22">
        <v>105512</v>
      </c>
      <c r="Q3812" s="22">
        <v>0</v>
      </c>
      <c r="R3812" s="39">
        <v>160370.25</v>
      </c>
      <c r="S3812" s="40">
        <v>0</v>
      </c>
      <c r="T3812" s="19"/>
      <c r="U3812" s="19"/>
      <c r="V3812" s="39"/>
      <c r="W3812" s="40"/>
      <c r="X3812" s="19"/>
      <c r="Y3812" s="19"/>
      <c r="Z3812" s="39"/>
      <c r="AA3812" s="40"/>
      <c r="AB3812" s="19"/>
      <c r="AC3812" s="19"/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1651</v>
      </c>
      <c r="B3813" s="37" t="s">
        <v>1324</v>
      </c>
      <c r="C3813" s="38" t="s">
        <v>1325</v>
      </c>
      <c r="D3813" s="24">
        <f t="shared" si="118"/>
        <v>0</v>
      </c>
      <c r="E3813" s="32">
        <f t="shared" si="119"/>
        <v>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/>
      <c r="Y3813" s="22"/>
      <c r="Z3813" s="41"/>
      <c r="AA3813" s="42"/>
      <c r="AB3813" s="22"/>
      <c r="AC3813" s="22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1651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1651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1651</v>
      </c>
      <c r="B3816" s="37" t="s">
        <v>1330</v>
      </c>
      <c r="C3816" s="38" t="s">
        <v>1331</v>
      </c>
      <c r="D3816" s="24">
        <f t="shared" si="118"/>
        <v>0</v>
      </c>
      <c r="E3816" s="32">
        <f t="shared" si="119"/>
        <v>0</v>
      </c>
      <c r="F3816" s="30"/>
      <c r="G3816" s="31"/>
      <c r="H3816" s="22"/>
      <c r="I3816" s="22"/>
      <c r="J3816" s="41"/>
      <c r="K3816" s="42"/>
      <c r="L3816" s="22"/>
      <c r="M3816" s="22"/>
      <c r="N3816" s="41"/>
      <c r="O3816" s="42"/>
      <c r="P3816" s="22"/>
      <c r="Q3816" s="22"/>
      <c r="R3816" s="41"/>
      <c r="S3816" s="42"/>
      <c r="T3816" s="22"/>
      <c r="U3816" s="22"/>
      <c r="V3816" s="41"/>
      <c r="W3816" s="42"/>
      <c r="X3816" s="22"/>
      <c r="Y3816" s="22"/>
      <c r="Z3816" s="41"/>
      <c r="AA3816" s="42"/>
      <c r="AB3816" s="22"/>
      <c r="AC3816" s="22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1651</v>
      </c>
      <c r="B3817" s="37" t="s">
        <v>1332</v>
      </c>
      <c r="C3817" s="38" t="s">
        <v>1333</v>
      </c>
      <c r="D3817" s="24">
        <f t="shared" si="118"/>
        <v>6115659</v>
      </c>
      <c r="E3817" s="32">
        <f t="shared" si="119"/>
        <v>14210</v>
      </c>
      <c r="F3817" s="30">
        <v>846676</v>
      </c>
      <c r="G3817" s="31">
        <v>0</v>
      </c>
      <c r="H3817" s="22">
        <v>846676</v>
      </c>
      <c r="I3817" s="22">
        <v>0</v>
      </c>
      <c r="J3817" s="41">
        <v>852446</v>
      </c>
      <c r="K3817" s="42">
        <v>10910</v>
      </c>
      <c r="L3817" s="22">
        <v>1005511</v>
      </c>
      <c r="M3817" s="22">
        <v>3300</v>
      </c>
      <c r="N3817" s="41">
        <v>854218</v>
      </c>
      <c r="O3817" s="42">
        <v>0</v>
      </c>
      <c r="P3817" s="22">
        <v>855066</v>
      </c>
      <c r="Q3817" s="22">
        <v>0</v>
      </c>
      <c r="R3817" s="41">
        <v>855066</v>
      </c>
      <c r="S3817" s="42">
        <v>0</v>
      </c>
      <c r="T3817" s="22"/>
      <c r="U3817" s="22"/>
      <c r="V3817" s="41"/>
      <c r="W3817" s="42"/>
      <c r="X3817" s="22"/>
      <c r="Y3817" s="22"/>
      <c r="Z3817" s="41"/>
      <c r="AA3817" s="42"/>
      <c r="AB3817" s="22"/>
      <c r="AC3817" s="22"/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1651</v>
      </c>
      <c r="B3818" s="37" t="s">
        <v>1334</v>
      </c>
      <c r="C3818" s="38" t="s">
        <v>1335</v>
      </c>
      <c r="D3818" s="24">
        <f t="shared" si="118"/>
        <v>595560</v>
      </c>
      <c r="E3818" s="32">
        <f t="shared" si="119"/>
        <v>8730</v>
      </c>
      <c r="F3818" s="28">
        <v>88890</v>
      </c>
      <c r="G3818" s="29">
        <v>0</v>
      </c>
      <c r="H3818" s="19">
        <v>88890</v>
      </c>
      <c r="I3818" s="19">
        <v>0</v>
      </c>
      <c r="J3818" s="39">
        <v>81120</v>
      </c>
      <c r="K3818" s="40">
        <v>7770</v>
      </c>
      <c r="L3818" s="19">
        <v>81120</v>
      </c>
      <c r="M3818" s="19">
        <v>960</v>
      </c>
      <c r="N3818" s="39">
        <v>106620</v>
      </c>
      <c r="O3818" s="40">
        <v>0</v>
      </c>
      <c r="P3818" s="22">
        <v>74460</v>
      </c>
      <c r="Q3818" s="22">
        <v>0</v>
      </c>
      <c r="R3818" s="39">
        <v>74460</v>
      </c>
      <c r="S3818" s="40">
        <v>0</v>
      </c>
      <c r="T3818" s="19"/>
      <c r="U3818" s="19"/>
      <c r="V3818" s="39"/>
      <c r="W3818" s="40"/>
      <c r="X3818" s="19"/>
      <c r="Y3818" s="19"/>
      <c r="Z3818" s="39"/>
      <c r="AA3818" s="40"/>
      <c r="AB3818" s="19"/>
      <c r="AC3818" s="19"/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1651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1651</v>
      </c>
      <c r="B3820" s="37" t="s">
        <v>1338</v>
      </c>
      <c r="C3820" s="38" t="s">
        <v>1339</v>
      </c>
      <c r="D3820" s="24">
        <f t="shared" si="118"/>
        <v>7200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>
        <v>7200</v>
      </c>
      <c r="Q3820" s="22">
        <v>0</v>
      </c>
      <c r="R3820" s="41">
        <v>0</v>
      </c>
      <c r="S3820" s="42">
        <v>0</v>
      </c>
      <c r="T3820" s="22"/>
      <c r="U3820" s="22"/>
      <c r="V3820" s="41"/>
      <c r="W3820" s="42"/>
      <c r="X3820" s="22"/>
      <c r="Y3820" s="22"/>
      <c r="Z3820" s="41"/>
      <c r="AA3820" s="42"/>
      <c r="AB3820" s="22"/>
      <c r="AC3820" s="22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1651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1651</v>
      </c>
      <c r="B3822" s="37" t="s">
        <v>1342</v>
      </c>
      <c r="C3822" s="38" t="s">
        <v>1343</v>
      </c>
      <c r="D3822" s="24">
        <f t="shared" si="118"/>
        <v>280000</v>
      </c>
      <c r="E3822" s="32">
        <f t="shared" si="119"/>
        <v>0</v>
      </c>
      <c r="F3822" s="30">
        <v>40000</v>
      </c>
      <c r="G3822" s="31">
        <v>0</v>
      </c>
      <c r="H3822" s="22">
        <v>40000</v>
      </c>
      <c r="I3822" s="22">
        <v>0</v>
      </c>
      <c r="J3822" s="41">
        <v>40000</v>
      </c>
      <c r="K3822" s="42">
        <v>0</v>
      </c>
      <c r="L3822" s="22">
        <v>40000</v>
      </c>
      <c r="M3822" s="22">
        <v>0</v>
      </c>
      <c r="N3822" s="41">
        <v>40000</v>
      </c>
      <c r="O3822" s="42">
        <v>0</v>
      </c>
      <c r="P3822" s="22">
        <v>40000</v>
      </c>
      <c r="Q3822" s="22">
        <v>0</v>
      </c>
      <c r="R3822" s="41">
        <v>40000</v>
      </c>
      <c r="S3822" s="42">
        <v>0</v>
      </c>
      <c r="T3822" s="22"/>
      <c r="U3822" s="22"/>
      <c r="V3822" s="41"/>
      <c r="W3822" s="42"/>
      <c r="X3822" s="22"/>
      <c r="Y3822" s="22"/>
      <c r="Z3822" s="41"/>
      <c r="AA3822" s="42"/>
      <c r="AB3822" s="22"/>
      <c r="AC3822" s="22"/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1651</v>
      </c>
      <c r="B3823" s="37" t="s">
        <v>1344</v>
      </c>
      <c r="C3823" s="38" t="s">
        <v>1345</v>
      </c>
      <c r="D3823" s="24">
        <f t="shared" si="118"/>
        <v>400000</v>
      </c>
      <c r="E3823" s="32">
        <f t="shared" si="119"/>
        <v>0</v>
      </c>
      <c r="F3823" s="28">
        <v>50000</v>
      </c>
      <c r="G3823" s="29">
        <v>0</v>
      </c>
      <c r="H3823" s="19">
        <v>50000</v>
      </c>
      <c r="I3823" s="19">
        <v>0</v>
      </c>
      <c r="J3823" s="39">
        <v>60000</v>
      </c>
      <c r="K3823" s="40">
        <v>0</v>
      </c>
      <c r="L3823" s="19">
        <v>60000</v>
      </c>
      <c r="M3823" s="19">
        <v>0</v>
      </c>
      <c r="N3823" s="39">
        <v>60000</v>
      </c>
      <c r="O3823" s="40">
        <v>0</v>
      </c>
      <c r="P3823" s="22">
        <v>60000</v>
      </c>
      <c r="Q3823" s="22">
        <v>0</v>
      </c>
      <c r="R3823" s="39">
        <v>60000</v>
      </c>
      <c r="S3823" s="40">
        <v>0</v>
      </c>
      <c r="T3823" s="19"/>
      <c r="U3823" s="19"/>
      <c r="V3823" s="39"/>
      <c r="W3823" s="40"/>
      <c r="X3823" s="19"/>
      <c r="Y3823" s="19"/>
      <c r="Z3823" s="39"/>
      <c r="AA3823" s="40"/>
      <c r="AB3823" s="19"/>
      <c r="AC3823" s="19"/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1651</v>
      </c>
      <c r="B3824" s="37" t="s">
        <v>1346</v>
      </c>
      <c r="C3824" s="38" t="s">
        <v>1347</v>
      </c>
      <c r="D3824" s="24">
        <f t="shared" si="118"/>
        <v>140000</v>
      </c>
      <c r="E3824" s="32">
        <f t="shared" si="119"/>
        <v>0</v>
      </c>
      <c r="F3824" s="30">
        <v>20000</v>
      </c>
      <c r="G3824" s="31">
        <v>0</v>
      </c>
      <c r="H3824" s="22">
        <v>20000</v>
      </c>
      <c r="I3824" s="22">
        <v>0</v>
      </c>
      <c r="J3824" s="41">
        <v>20000</v>
      </c>
      <c r="K3824" s="42">
        <v>0</v>
      </c>
      <c r="L3824" s="22">
        <v>20000</v>
      </c>
      <c r="M3824" s="22">
        <v>0</v>
      </c>
      <c r="N3824" s="41">
        <v>20000</v>
      </c>
      <c r="O3824" s="42">
        <v>0</v>
      </c>
      <c r="P3824" s="19">
        <v>20000</v>
      </c>
      <c r="Q3824" s="19">
        <v>0</v>
      </c>
      <c r="R3824" s="41">
        <v>20000</v>
      </c>
      <c r="S3824" s="42">
        <v>0</v>
      </c>
      <c r="T3824" s="22"/>
      <c r="U3824" s="22"/>
      <c r="V3824" s="41"/>
      <c r="W3824" s="42"/>
      <c r="X3824" s="22"/>
      <c r="Y3824" s="22"/>
      <c r="Z3824" s="41"/>
      <c r="AA3824" s="42"/>
      <c r="AB3824" s="22"/>
      <c r="AC3824" s="22"/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1651</v>
      </c>
      <c r="B3825" s="37" t="s">
        <v>1348</v>
      </c>
      <c r="C3825" s="38" t="s">
        <v>1349</v>
      </c>
      <c r="D3825" s="24">
        <f t="shared" si="118"/>
        <v>71400</v>
      </c>
      <c r="E3825" s="32">
        <f t="shared" si="119"/>
        <v>540</v>
      </c>
      <c r="F3825" s="28">
        <v>9900</v>
      </c>
      <c r="G3825" s="29">
        <v>0</v>
      </c>
      <c r="H3825" s="19">
        <v>9900</v>
      </c>
      <c r="I3825" s="19">
        <v>0</v>
      </c>
      <c r="J3825" s="39">
        <v>9600</v>
      </c>
      <c r="K3825" s="40">
        <v>300</v>
      </c>
      <c r="L3825" s="19">
        <v>13200</v>
      </c>
      <c r="M3825" s="19">
        <v>240</v>
      </c>
      <c r="N3825" s="39">
        <v>7200</v>
      </c>
      <c r="O3825" s="40">
        <v>0</v>
      </c>
      <c r="P3825" s="22">
        <v>10800</v>
      </c>
      <c r="Q3825" s="22">
        <v>0</v>
      </c>
      <c r="R3825" s="39">
        <v>10800</v>
      </c>
      <c r="S3825" s="40">
        <v>0</v>
      </c>
      <c r="T3825" s="19"/>
      <c r="U3825" s="19"/>
      <c r="V3825" s="39"/>
      <c r="W3825" s="40"/>
      <c r="X3825" s="19"/>
      <c r="Y3825" s="19"/>
      <c r="Z3825" s="39"/>
      <c r="AA3825" s="40"/>
      <c r="AB3825" s="19"/>
      <c r="AC3825" s="19"/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1651</v>
      </c>
      <c r="B3826" s="37" t="s">
        <v>1350</v>
      </c>
      <c r="C3826" s="38" t="s">
        <v>1351</v>
      </c>
      <c r="D3826" s="24">
        <f t="shared" si="118"/>
        <v>0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/>
      <c r="U3826" s="22"/>
      <c r="V3826" s="41"/>
      <c r="W3826" s="42"/>
      <c r="X3826" s="22"/>
      <c r="Y3826" s="22"/>
      <c r="Z3826" s="41"/>
      <c r="AA3826" s="42"/>
      <c r="AB3826" s="22"/>
      <c r="AC3826" s="22"/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1651</v>
      </c>
      <c r="B3827" s="37" t="s">
        <v>1352</v>
      </c>
      <c r="C3827" s="38" t="s">
        <v>1353</v>
      </c>
      <c r="D3827" s="24">
        <f t="shared" si="118"/>
        <v>11850</v>
      </c>
      <c r="E3827" s="32">
        <f t="shared" si="119"/>
        <v>0</v>
      </c>
      <c r="F3827" s="30"/>
      <c r="G3827" s="31"/>
      <c r="H3827" s="22"/>
      <c r="I3827" s="22"/>
      <c r="J3827" s="41"/>
      <c r="K3827" s="42"/>
      <c r="L3827" s="22"/>
      <c r="M3827" s="22"/>
      <c r="N3827" s="41"/>
      <c r="O3827" s="42"/>
      <c r="P3827" s="22">
        <v>7950</v>
      </c>
      <c r="Q3827" s="22">
        <v>0</v>
      </c>
      <c r="R3827" s="41">
        <v>3900</v>
      </c>
      <c r="S3827" s="42">
        <v>0</v>
      </c>
      <c r="T3827" s="22"/>
      <c r="U3827" s="22"/>
      <c r="V3827" s="41"/>
      <c r="W3827" s="42"/>
      <c r="X3827" s="22"/>
      <c r="Y3827" s="22"/>
      <c r="Z3827" s="41"/>
      <c r="AA3827" s="42"/>
      <c r="AB3827" s="22"/>
      <c r="AC3827" s="22"/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1651</v>
      </c>
      <c r="B3828" s="37" t="s">
        <v>1354</v>
      </c>
      <c r="C3828" s="38" t="s">
        <v>1355</v>
      </c>
      <c r="D3828" s="24">
        <f t="shared" si="118"/>
        <v>219208.33999999997</v>
      </c>
      <c r="E3828" s="32">
        <f t="shared" si="119"/>
        <v>0</v>
      </c>
      <c r="F3828" s="30">
        <v>18906.400000000001</v>
      </c>
      <c r="G3828" s="31">
        <v>0</v>
      </c>
      <c r="H3828" s="22">
        <v>18906.400000000001</v>
      </c>
      <c r="I3828" s="22">
        <v>0</v>
      </c>
      <c r="J3828" s="41">
        <v>18906.400000000001</v>
      </c>
      <c r="K3828" s="42">
        <v>0</v>
      </c>
      <c r="L3828" s="22">
        <v>18906.400000000001</v>
      </c>
      <c r="M3828" s="22">
        <v>0</v>
      </c>
      <c r="N3828" s="41">
        <v>18906.400000000001</v>
      </c>
      <c r="O3828" s="42">
        <v>0</v>
      </c>
      <c r="P3828" s="22">
        <v>76815.42</v>
      </c>
      <c r="Q3828" s="22">
        <v>0</v>
      </c>
      <c r="R3828" s="41">
        <v>47860.92</v>
      </c>
      <c r="S3828" s="42">
        <v>0</v>
      </c>
      <c r="T3828" s="22"/>
      <c r="U3828" s="22"/>
      <c r="V3828" s="41"/>
      <c r="W3828" s="42"/>
      <c r="X3828" s="22"/>
      <c r="Y3828" s="22"/>
      <c r="Z3828" s="41"/>
      <c r="AA3828" s="42"/>
      <c r="AB3828" s="22"/>
      <c r="AC3828" s="22"/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1651</v>
      </c>
      <c r="B3829" s="37" t="s">
        <v>1356</v>
      </c>
      <c r="C3829" s="38" t="s">
        <v>1357</v>
      </c>
      <c r="D3829" s="24">
        <f t="shared" si="118"/>
        <v>174117.50999999998</v>
      </c>
      <c r="E3829" s="32">
        <f t="shared" si="119"/>
        <v>0</v>
      </c>
      <c r="F3829" s="28">
        <v>24873.93</v>
      </c>
      <c r="G3829" s="29">
        <v>0</v>
      </c>
      <c r="H3829" s="19">
        <v>24873.93</v>
      </c>
      <c r="I3829" s="19">
        <v>0</v>
      </c>
      <c r="J3829" s="39">
        <v>24873.93</v>
      </c>
      <c r="K3829" s="40">
        <v>0</v>
      </c>
      <c r="L3829" s="19">
        <v>24873.93</v>
      </c>
      <c r="M3829" s="19">
        <v>0</v>
      </c>
      <c r="N3829" s="39">
        <v>24873.93</v>
      </c>
      <c r="O3829" s="40">
        <v>0</v>
      </c>
      <c r="P3829" s="22">
        <v>24873.93</v>
      </c>
      <c r="Q3829" s="22">
        <v>0</v>
      </c>
      <c r="R3829" s="39">
        <v>24873.93</v>
      </c>
      <c r="S3829" s="40">
        <v>0</v>
      </c>
      <c r="T3829" s="19"/>
      <c r="U3829" s="19"/>
      <c r="V3829" s="39"/>
      <c r="W3829" s="40"/>
      <c r="X3829" s="19"/>
      <c r="Y3829" s="19"/>
      <c r="Z3829" s="39"/>
      <c r="AA3829" s="40"/>
      <c r="AB3829" s="19"/>
      <c r="AC3829" s="19"/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1651</v>
      </c>
      <c r="B3830" s="37" t="s">
        <v>1358</v>
      </c>
      <c r="C3830" s="38" t="s">
        <v>1359</v>
      </c>
      <c r="D3830" s="24">
        <f t="shared" si="118"/>
        <v>11815.37</v>
      </c>
      <c r="E3830" s="32">
        <f t="shared" si="119"/>
        <v>0</v>
      </c>
      <c r="F3830" s="28">
        <v>1687.91</v>
      </c>
      <c r="G3830" s="29">
        <v>0</v>
      </c>
      <c r="H3830" s="19">
        <v>1687.91</v>
      </c>
      <c r="I3830" s="19">
        <v>0</v>
      </c>
      <c r="J3830" s="39">
        <v>1687.91</v>
      </c>
      <c r="K3830" s="40">
        <v>0</v>
      </c>
      <c r="L3830" s="19">
        <v>1687.91</v>
      </c>
      <c r="M3830" s="19">
        <v>0</v>
      </c>
      <c r="N3830" s="39">
        <v>1687.91</v>
      </c>
      <c r="O3830" s="40">
        <v>0</v>
      </c>
      <c r="P3830" s="19">
        <v>1687.91</v>
      </c>
      <c r="Q3830" s="19">
        <v>0</v>
      </c>
      <c r="R3830" s="39">
        <v>1687.91</v>
      </c>
      <c r="S3830" s="40">
        <v>0</v>
      </c>
      <c r="T3830" s="19"/>
      <c r="U3830" s="19"/>
      <c r="V3830" s="39"/>
      <c r="W3830" s="40"/>
      <c r="X3830" s="19"/>
      <c r="Y3830" s="19"/>
      <c r="Z3830" s="39"/>
      <c r="AA3830" s="40"/>
      <c r="AB3830" s="19"/>
      <c r="AC3830" s="19"/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1651</v>
      </c>
      <c r="B3831" s="37" t="s">
        <v>1360</v>
      </c>
      <c r="C3831" s="38" t="s">
        <v>1361</v>
      </c>
      <c r="D3831" s="24">
        <f t="shared" si="118"/>
        <v>3500</v>
      </c>
      <c r="E3831" s="32">
        <f t="shared" si="119"/>
        <v>0</v>
      </c>
      <c r="F3831" s="28">
        <v>500</v>
      </c>
      <c r="G3831" s="29">
        <v>0</v>
      </c>
      <c r="H3831" s="19">
        <v>500</v>
      </c>
      <c r="I3831" s="19">
        <v>0</v>
      </c>
      <c r="J3831" s="39">
        <v>500</v>
      </c>
      <c r="K3831" s="40">
        <v>0</v>
      </c>
      <c r="L3831" s="19">
        <v>500</v>
      </c>
      <c r="M3831" s="19">
        <v>0</v>
      </c>
      <c r="N3831" s="39">
        <v>500</v>
      </c>
      <c r="O3831" s="40">
        <v>0</v>
      </c>
      <c r="P3831" s="19">
        <v>500</v>
      </c>
      <c r="Q3831" s="19">
        <v>0</v>
      </c>
      <c r="R3831" s="39">
        <v>500</v>
      </c>
      <c r="S3831" s="40">
        <v>0</v>
      </c>
      <c r="T3831" s="19"/>
      <c r="U3831" s="19"/>
      <c r="V3831" s="39"/>
      <c r="W3831" s="40"/>
      <c r="X3831" s="19"/>
      <c r="Y3831" s="19"/>
      <c r="Z3831" s="39"/>
      <c r="AA3831" s="40"/>
      <c r="AB3831" s="19"/>
      <c r="AC3831" s="19"/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1651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1651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1651</v>
      </c>
      <c r="B3834" s="37" t="s">
        <v>1366</v>
      </c>
      <c r="C3834" s="38" t="s">
        <v>1367</v>
      </c>
      <c r="D3834" s="24">
        <f t="shared" si="118"/>
        <v>3270.5400000000009</v>
      </c>
      <c r="E3834" s="32">
        <f t="shared" si="119"/>
        <v>0</v>
      </c>
      <c r="F3834" s="30">
        <v>467.22</v>
      </c>
      <c r="G3834" s="31">
        <v>0</v>
      </c>
      <c r="H3834" s="22">
        <v>467.22</v>
      </c>
      <c r="I3834" s="22">
        <v>0</v>
      </c>
      <c r="J3834" s="41">
        <v>467.22</v>
      </c>
      <c r="K3834" s="42">
        <v>0</v>
      </c>
      <c r="L3834" s="22">
        <v>467.22</v>
      </c>
      <c r="M3834" s="22">
        <v>0</v>
      </c>
      <c r="N3834" s="41">
        <v>467.22</v>
      </c>
      <c r="O3834" s="42">
        <v>0</v>
      </c>
      <c r="P3834" s="22">
        <v>467.22</v>
      </c>
      <c r="Q3834" s="22">
        <v>0</v>
      </c>
      <c r="R3834" s="41">
        <v>467.22</v>
      </c>
      <c r="S3834" s="42">
        <v>0</v>
      </c>
      <c r="T3834" s="22"/>
      <c r="U3834" s="22"/>
      <c r="V3834" s="41"/>
      <c r="W3834" s="42"/>
      <c r="X3834" s="22"/>
      <c r="Y3834" s="22"/>
      <c r="Z3834" s="41"/>
      <c r="AA3834" s="42"/>
      <c r="AB3834" s="22"/>
      <c r="AC3834" s="22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1651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1651</v>
      </c>
      <c r="B3836" s="37" t="s">
        <v>1370</v>
      </c>
      <c r="C3836" s="38" t="s">
        <v>1371</v>
      </c>
      <c r="D3836" s="24">
        <f t="shared" si="118"/>
        <v>0</v>
      </c>
      <c r="E3836" s="32">
        <f t="shared" si="119"/>
        <v>0</v>
      </c>
      <c r="F3836" s="30"/>
      <c r="G3836" s="31"/>
      <c r="H3836" s="22"/>
      <c r="I3836" s="22"/>
      <c r="J3836" s="41"/>
      <c r="K3836" s="42"/>
      <c r="L3836" s="22"/>
      <c r="M3836" s="22"/>
      <c r="N3836" s="41"/>
      <c r="O3836" s="42"/>
      <c r="P3836" s="22"/>
      <c r="Q3836" s="22"/>
      <c r="R3836" s="41"/>
      <c r="S3836" s="42"/>
      <c r="T3836" s="22"/>
      <c r="U3836" s="22"/>
      <c r="V3836" s="41"/>
      <c r="W3836" s="42"/>
      <c r="X3836" s="22"/>
      <c r="Y3836" s="22"/>
      <c r="Z3836" s="41"/>
      <c r="AA3836" s="42"/>
      <c r="AB3836" s="22"/>
      <c r="AC3836" s="22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1651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1651</v>
      </c>
      <c r="B3838" s="37" t="s">
        <v>1374</v>
      </c>
      <c r="C3838" s="38" t="s">
        <v>1375</v>
      </c>
      <c r="D3838" s="24">
        <f t="shared" si="118"/>
        <v>0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/>
      <c r="W3838" s="42"/>
      <c r="X3838" s="22"/>
      <c r="Y3838" s="22"/>
      <c r="Z3838" s="41"/>
      <c r="AA3838" s="42"/>
      <c r="AB3838" s="22"/>
      <c r="AC3838" s="22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1651</v>
      </c>
      <c r="B3839" s="37" t="s">
        <v>1376</v>
      </c>
      <c r="C3839" s="38" t="s">
        <v>1377</v>
      </c>
      <c r="D3839" s="24">
        <f t="shared" si="118"/>
        <v>55027.77</v>
      </c>
      <c r="E3839" s="32">
        <f t="shared" si="119"/>
        <v>0</v>
      </c>
      <c r="F3839" s="28">
        <v>7861.11</v>
      </c>
      <c r="G3839" s="29">
        <v>0</v>
      </c>
      <c r="H3839" s="19">
        <v>7861.11</v>
      </c>
      <c r="I3839" s="19">
        <v>0</v>
      </c>
      <c r="J3839" s="39">
        <v>7861.11</v>
      </c>
      <c r="K3839" s="40">
        <v>0</v>
      </c>
      <c r="L3839" s="19">
        <v>7861.11</v>
      </c>
      <c r="M3839" s="19">
        <v>0</v>
      </c>
      <c r="N3839" s="39">
        <v>7861.11</v>
      </c>
      <c r="O3839" s="40">
        <v>0</v>
      </c>
      <c r="P3839" s="22">
        <v>7861.11</v>
      </c>
      <c r="Q3839" s="22">
        <v>0</v>
      </c>
      <c r="R3839" s="39">
        <v>7861.11</v>
      </c>
      <c r="S3839" s="40">
        <v>0</v>
      </c>
      <c r="T3839" s="19"/>
      <c r="U3839" s="19"/>
      <c r="V3839" s="39"/>
      <c r="W3839" s="40"/>
      <c r="X3839" s="19"/>
      <c r="Y3839" s="19"/>
      <c r="Z3839" s="39"/>
      <c r="AA3839" s="40"/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1651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1651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1651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1651</v>
      </c>
      <c r="B3843" s="37" t="s">
        <v>1384</v>
      </c>
      <c r="C3843" s="38" t="s">
        <v>1385</v>
      </c>
      <c r="D3843" s="24">
        <f t="shared" si="118"/>
        <v>77219.06</v>
      </c>
      <c r="E3843" s="32">
        <f t="shared" si="119"/>
        <v>0</v>
      </c>
      <c r="F3843" s="30">
        <v>10946.43</v>
      </c>
      <c r="G3843" s="31">
        <v>0</v>
      </c>
      <c r="H3843" s="22">
        <v>11540.48</v>
      </c>
      <c r="I3843" s="22">
        <v>0</v>
      </c>
      <c r="J3843" s="41">
        <v>10946.43</v>
      </c>
      <c r="K3843" s="42">
        <v>0</v>
      </c>
      <c r="L3843" s="22">
        <v>10946.43</v>
      </c>
      <c r="M3843" s="22">
        <v>0</v>
      </c>
      <c r="N3843" s="41">
        <v>10946.43</v>
      </c>
      <c r="O3843" s="42">
        <v>0</v>
      </c>
      <c r="P3843" s="22">
        <v>10946.43</v>
      </c>
      <c r="Q3843" s="22">
        <v>0</v>
      </c>
      <c r="R3843" s="41">
        <v>10946.43</v>
      </c>
      <c r="S3843" s="42">
        <v>0</v>
      </c>
      <c r="T3843" s="22"/>
      <c r="U3843" s="22"/>
      <c r="V3843" s="41"/>
      <c r="W3843" s="42"/>
      <c r="X3843" s="22"/>
      <c r="Y3843" s="22"/>
      <c r="Z3843" s="41"/>
      <c r="AA3843" s="42"/>
      <c r="AB3843" s="22"/>
      <c r="AC3843" s="22"/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1651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1651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1651</v>
      </c>
      <c r="B3846" s="37" t="s">
        <v>1390</v>
      </c>
      <c r="C3846" s="38" t="s">
        <v>1391</v>
      </c>
      <c r="D3846" s="24">
        <f t="shared" si="120"/>
        <v>0</v>
      </c>
      <c r="E3846" s="32">
        <f t="shared" si="121"/>
        <v>0</v>
      </c>
      <c r="F3846" s="30"/>
      <c r="G3846" s="31"/>
      <c r="H3846" s="22"/>
      <c r="I3846" s="22"/>
      <c r="J3846" s="41"/>
      <c r="K3846" s="42"/>
      <c r="L3846" s="22"/>
      <c r="M3846" s="22"/>
      <c r="N3846" s="41"/>
      <c r="O3846" s="42"/>
      <c r="P3846" s="22"/>
      <c r="Q3846" s="22"/>
      <c r="R3846" s="41"/>
      <c r="S3846" s="42"/>
      <c r="T3846" s="22"/>
      <c r="U3846" s="22"/>
      <c r="V3846" s="41"/>
      <c r="W3846" s="42"/>
      <c r="X3846" s="22"/>
      <c r="Y3846" s="22"/>
      <c r="Z3846" s="41"/>
      <c r="AA3846" s="42"/>
      <c r="AB3846" s="22"/>
      <c r="AC3846" s="22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1651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1651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1651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1651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1651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1651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1651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1651</v>
      </c>
      <c r="B3854" s="37" t="s">
        <v>1406</v>
      </c>
      <c r="C3854" s="38" t="s">
        <v>1407</v>
      </c>
      <c r="D3854" s="24">
        <f t="shared" si="120"/>
        <v>0</v>
      </c>
      <c r="E3854" s="32">
        <f t="shared" si="121"/>
        <v>0</v>
      </c>
      <c r="F3854" s="30"/>
      <c r="G3854" s="31"/>
      <c r="H3854" s="22"/>
      <c r="I3854" s="22"/>
      <c r="J3854" s="41"/>
      <c r="K3854" s="42"/>
      <c r="L3854" s="22"/>
      <c r="M3854" s="22"/>
      <c r="N3854" s="41"/>
      <c r="O3854" s="42"/>
      <c r="P3854" s="22"/>
      <c r="Q3854" s="22"/>
      <c r="R3854" s="41"/>
      <c r="S3854" s="42"/>
      <c r="T3854" s="22"/>
      <c r="U3854" s="22"/>
      <c r="V3854" s="41"/>
      <c r="W3854" s="42"/>
      <c r="X3854" s="22"/>
      <c r="Y3854" s="22"/>
      <c r="Z3854" s="41"/>
      <c r="AA3854" s="42"/>
      <c r="AB3854" s="22"/>
      <c r="AC3854" s="22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1651</v>
      </c>
      <c r="B3855" s="37" t="s">
        <v>1408</v>
      </c>
      <c r="C3855" s="38" t="s">
        <v>1409</v>
      </c>
      <c r="D3855" s="24">
        <f t="shared" si="120"/>
        <v>43815.310000000005</v>
      </c>
      <c r="E3855" s="32">
        <f t="shared" si="121"/>
        <v>0</v>
      </c>
      <c r="F3855" s="30">
        <v>6259.33</v>
      </c>
      <c r="G3855" s="31">
        <v>0</v>
      </c>
      <c r="H3855" s="22">
        <v>6259.33</v>
      </c>
      <c r="I3855" s="22">
        <v>0</v>
      </c>
      <c r="J3855" s="41">
        <v>6259.33</v>
      </c>
      <c r="K3855" s="42">
        <v>0</v>
      </c>
      <c r="L3855" s="22">
        <v>6259.33</v>
      </c>
      <c r="M3855" s="22">
        <v>0</v>
      </c>
      <c r="N3855" s="41">
        <v>6259.33</v>
      </c>
      <c r="O3855" s="42">
        <v>0</v>
      </c>
      <c r="P3855" s="22">
        <v>6259.33</v>
      </c>
      <c r="Q3855" s="22">
        <v>0</v>
      </c>
      <c r="R3855" s="41">
        <v>6259.33</v>
      </c>
      <c r="S3855" s="42">
        <v>0</v>
      </c>
      <c r="T3855" s="22"/>
      <c r="U3855" s="22"/>
      <c r="V3855" s="41"/>
      <c r="W3855" s="42"/>
      <c r="X3855" s="22"/>
      <c r="Y3855" s="22"/>
      <c r="Z3855" s="41"/>
      <c r="AA3855" s="42"/>
      <c r="AB3855" s="22"/>
      <c r="AC3855" s="22"/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1651</v>
      </c>
      <c r="B3856" s="37" t="s">
        <v>1410</v>
      </c>
      <c r="C3856" s="38" t="s">
        <v>1411</v>
      </c>
      <c r="D3856" s="24">
        <f t="shared" si="120"/>
        <v>15351.49</v>
      </c>
      <c r="E3856" s="32">
        <f t="shared" si="121"/>
        <v>0</v>
      </c>
      <c r="F3856" s="30">
        <v>2193.0700000000002</v>
      </c>
      <c r="G3856" s="31">
        <v>0</v>
      </c>
      <c r="H3856" s="22">
        <v>2193.0700000000002</v>
      </c>
      <c r="I3856" s="22">
        <v>0</v>
      </c>
      <c r="J3856" s="41">
        <v>2193.0700000000002</v>
      </c>
      <c r="K3856" s="42">
        <v>0</v>
      </c>
      <c r="L3856" s="22">
        <v>2193.0700000000002</v>
      </c>
      <c r="M3856" s="22">
        <v>0</v>
      </c>
      <c r="N3856" s="41">
        <v>2193.0700000000002</v>
      </c>
      <c r="O3856" s="42">
        <v>0</v>
      </c>
      <c r="P3856" s="22">
        <v>2193.0700000000002</v>
      </c>
      <c r="Q3856" s="22">
        <v>0</v>
      </c>
      <c r="R3856" s="41">
        <v>2193.0700000000002</v>
      </c>
      <c r="S3856" s="42">
        <v>0</v>
      </c>
      <c r="T3856" s="22"/>
      <c r="U3856" s="22"/>
      <c r="V3856" s="41"/>
      <c r="W3856" s="42"/>
      <c r="X3856" s="22"/>
      <c r="Y3856" s="22"/>
      <c r="Z3856" s="41"/>
      <c r="AA3856" s="42"/>
      <c r="AB3856" s="22"/>
      <c r="AC3856" s="22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1651</v>
      </c>
      <c r="B3857" s="37" t="s">
        <v>1412</v>
      </c>
      <c r="C3857" s="38" t="s">
        <v>1413</v>
      </c>
      <c r="D3857" s="24">
        <f t="shared" si="120"/>
        <v>84168.56</v>
      </c>
      <c r="E3857" s="32">
        <f t="shared" si="121"/>
        <v>0</v>
      </c>
      <c r="F3857" s="28">
        <v>12024.08</v>
      </c>
      <c r="G3857" s="29">
        <v>0</v>
      </c>
      <c r="H3857" s="19">
        <v>12024.08</v>
      </c>
      <c r="I3857" s="19">
        <v>0</v>
      </c>
      <c r="J3857" s="39">
        <v>12024.08</v>
      </c>
      <c r="K3857" s="40">
        <v>0</v>
      </c>
      <c r="L3857" s="19">
        <v>12024.08</v>
      </c>
      <c r="M3857" s="19">
        <v>0</v>
      </c>
      <c r="N3857" s="39">
        <v>12024.08</v>
      </c>
      <c r="O3857" s="40">
        <v>0</v>
      </c>
      <c r="P3857" s="22">
        <v>12024.08</v>
      </c>
      <c r="Q3857" s="22">
        <v>0</v>
      </c>
      <c r="R3857" s="39">
        <v>12024.08</v>
      </c>
      <c r="S3857" s="40">
        <v>0</v>
      </c>
      <c r="T3857" s="19"/>
      <c r="U3857" s="19"/>
      <c r="V3857" s="39"/>
      <c r="W3857" s="40"/>
      <c r="X3857" s="19"/>
      <c r="Y3857" s="19"/>
      <c r="Z3857" s="39"/>
      <c r="AA3857" s="40"/>
      <c r="AB3857" s="19"/>
      <c r="AC3857" s="19"/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1651</v>
      </c>
      <c r="B3858" s="37" t="s">
        <v>1414</v>
      </c>
      <c r="C3858" s="38" t="s">
        <v>1415</v>
      </c>
      <c r="D3858" s="24">
        <f t="shared" si="120"/>
        <v>23949.97</v>
      </c>
      <c r="E3858" s="32">
        <f t="shared" si="121"/>
        <v>0</v>
      </c>
      <c r="F3858" s="30">
        <v>2238.08</v>
      </c>
      <c r="G3858" s="31">
        <v>0</v>
      </c>
      <c r="H3858" s="22">
        <v>2238.08</v>
      </c>
      <c r="I3858" s="22">
        <v>0</v>
      </c>
      <c r="J3858" s="41">
        <v>2238.08</v>
      </c>
      <c r="K3858" s="42">
        <v>0</v>
      </c>
      <c r="L3858" s="22">
        <v>2238.08</v>
      </c>
      <c r="M3858" s="22">
        <v>0</v>
      </c>
      <c r="N3858" s="41">
        <v>2238.08</v>
      </c>
      <c r="O3858" s="42">
        <v>0</v>
      </c>
      <c r="P3858" s="19">
        <v>2238.08</v>
      </c>
      <c r="Q3858" s="19">
        <v>0</v>
      </c>
      <c r="R3858" s="41">
        <v>10521.49</v>
      </c>
      <c r="S3858" s="42">
        <v>0</v>
      </c>
      <c r="T3858" s="22"/>
      <c r="U3858" s="22"/>
      <c r="V3858" s="41"/>
      <c r="W3858" s="42"/>
      <c r="X3858" s="22"/>
      <c r="Y3858" s="22"/>
      <c r="Z3858" s="41"/>
      <c r="AA3858" s="42"/>
      <c r="AB3858" s="22"/>
      <c r="AC3858" s="22"/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1651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1651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1651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1651</v>
      </c>
      <c r="B3862" s="37" t="s">
        <v>1422</v>
      </c>
      <c r="C3862" s="38" t="s">
        <v>1423</v>
      </c>
      <c r="D3862" s="24">
        <f t="shared" si="120"/>
        <v>7777.7000000000007</v>
      </c>
      <c r="E3862" s="32">
        <f t="shared" si="121"/>
        <v>0</v>
      </c>
      <c r="F3862" s="28">
        <v>1111.0999999999999</v>
      </c>
      <c r="G3862" s="29">
        <v>0</v>
      </c>
      <c r="H3862" s="19">
        <v>1111.0999999999999</v>
      </c>
      <c r="I3862" s="19">
        <v>0</v>
      </c>
      <c r="J3862" s="39">
        <v>1111.0999999999999</v>
      </c>
      <c r="K3862" s="40">
        <v>0</v>
      </c>
      <c r="L3862" s="19">
        <v>1111.0999999999999</v>
      </c>
      <c r="M3862" s="19">
        <v>0</v>
      </c>
      <c r="N3862" s="39">
        <v>1111.0999999999999</v>
      </c>
      <c r="O3862" s="40">
        <v>0</v>
      </c>
      <c r="P3862" s="22">
        <v>1111.0999999999999</v>
      </c>
      <c r="Q3862" s="22">
        <v>0</v>
      </c>
      <c r="R3862" s="39">
        <v>1111.0999999999999</v>
      </c>
      <c r="S3862" s="40">
        <v>0</v>
      </c>
      <c r="T3862" s="19"/>
      <c r="U3862" s="19"/>
      <c r="V3862" s="39"/>
      <c r="W3862" s="40"/>
      <c r="X3862" s="19"/>
      <c r="Y3862" s="19"/>
      <c r="Z3862" s="39"/>
      <c r="AA3862" s="40"/>
      <c r="AB3862" s="19"/>
      <c r="AC3862" s="19"/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1651</v>
      </c>
      <c r="B3863" s="37" t="s">
        <v>1424</v>
      </c>
      <c r="C3863" s="38" t="s">
        <v>1425</v>
      </c>
      <c r="D3863" s="24">
        <f t="shared" si="120"/>
        <v>337341.05</v>
      </c>
      <c r="E3863" s="32">
        <f t="shared" si="121"/>
        <v>636.61</v>
      </c>
      <c r="F3863" s="28">
        <v>51330.07</v>
      </c>
      <c r="G3863" s="29">
        <v>0</v>
      </c>
      <c r="H3863" s="19">
        <v>51330.07</v>
      </c>
      <c r="I3863" s="19">
        <v>0</v>
      </c>
      <c r="J3863" s="39">
        <v>51330.07</v>
      </c>
      <c r="K3863" s="40">
        <v>0</v>
      </c>
      <c r="L3863" s="19">
        <v>48210.76</v>
      </c>
      <c r="M3863" s="19">
        <v>7</v>
      </c>
      <c r="N3863" s="39">
        <v>47976.9</v>
      </c>
      <c r="O3863" s="40">
        <v>0</v>
      </c>
      <c r="P3863" s="19">
        <v>46747.74</v>
      </c>
      <c r="Q3863" s="19">
        <v>0</v>
      </c>
      <c r="R3863" s="39">
        <v>40415.440000000002</v>
      </c>
      <c r="S3863" s="40">
        <v>629.61</v>
      </c>
      <c r="T3863" s="19"/>
      <c r="U3863" s="19"/>
      <c r="V3863" s="39"/>
      <c r="W3863" s="40"/>
      <c r="X3863" s="19"/>
      <c r="Y3863" s="19"/>
      <c r="Z3863" s="39"/>
      <c r="AA3863" s="40"/>
      <c r="AB3863" s="19"/>
      <c r="AC3863" s="19"/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1651</v>
      </c>
      <c r="B3864" s="37" t="s">
        <v>1426</v>
      </c>
      <c r="C3864" s="38" t="s">
        <v>1427</v>
      </c>
      <c r="D3864" s="24">
        <f t="shared" si="120"/>
        <v>481600</v>
      </c>
      <c r="E3864" s="32">
        <f t="shared" si="121"/>
        <v>0</v>
      </c>
      <c r="F3864" s="28">
        <v>68800</v>
      </c>
      <c r="G3864" s="29">
        <v>0</v>
      </c>
      <c r="H3864" s="19">
        <v>68800</v>
      </c>
      <c r="I3864" s="19">
        <v>0</v>
      </c>
      <c r="J3864" s="39">
        <v>68800</v>
      </c>
      <c r="K3864" s="40">
        <v>0</v>
      </c>
      <c r="L3864" s="19">
        <v>68800</v>
      </c>
      <c r="M3864" s="19">
        <v>0</v>
      </c>
      <c r="N3864" s="39">
        <v>68800</v>
      </c>
      <c r="O3864" s="40">
        <v>0</v>
      </c>
      <c r="P3864" s="19">
        <v>68800</v>
      </c>
      <c r="Q3864" s="19">
        <v>0</v>
      </c>
      <c r="R3864" s="39">
        <v>68800</v>
      </c>
      <c r="S3864" s="40">
        <v>0</v>
      </c>
      <c r="T3864" s="19"/>
      <c r="U3864" s="19"/>
      <c r="V3864" s="39"/>
      <c r="W3864" s="40"/>
      <c r="X3864" s="19"/>
      <c r="Y3864" s="19"/>
      <c r="Z3864" s="39"/>
      <c r="AA3864" s="40"/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1651</v>
      </c>
      <c r="B3865" s="37" t="s">
        <v>1428</v>
      </c>
      <c r="C3865" s="38" t="s">
        <v>1429</v>
      </c>
      <c r="D3865" s="24">
        <f t="shared" si="120"/>
        <v>64100.63</v>
      </c>
      <c r="E3865" s="32">
        <f t="shared" si="121"/>
        <v>4.9800000000000004</v>
      </c>
      <c r="F3865" s="28">
        <v>10823.28</v>
      </c>
      <c r="G3865" s="29">
        <v>0</v>
      </c>
      <c r="H3865" s="19">
        <v>10823.28</v>
      </c>
      <c r="I3865" s="19">
        <v>0</v>
      </c>
      <c r="J3865" s="39">
        <v>10823.28</v>
      </c>
      <c r="K3865" s="40">
        <v>0</v>
      </c>
      <c r="L3865" s="19">
        <v>8220.7800000000007</v>
      </c>
      <c r="M3865" s="19">
        <v>2.98</v>
      </c>
      <c r="N3865" s="39">
        <v>8220.7800000000007</v>
      </c>
      <c r="O3865" s="40">
        <v>0</v>
      </c>
      <c r="P3865" s="19">
        <v>8220.7800000000007</v>
      </c>
      <c r="Q3865" s="19">
        <v>0</v>
      </c>
      <c r="R3865" s="39">
        <v>6968.45</v>
      </c>
      <c r="S3865" s="40">
        <v>2</v>
      </c>
      <c r="T3865" s="19"/>
      <c r="U3865" s="19"/>
      <c r="V3865" s="39"/>
      <c r="W3865" s="40"/>
      <c r="X3865" s="19"/>
      <c r="Y3865" s="19"/>
      <c r="Z3865" s="39"/>
      <c r="AA3865" s="40"/>
      <c r="AB3865" s="19"/>
      <c r="AC3865" s="19"/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1651</v>
      </c>
      <c r="B3866" s="37" t="s">
        <v>1430</v>
      </c>
      <c r="C3866" s="38" t="s">
        <v>1431</v>
      </c>
      <c r="D3866" s="24">
        <f t="shared" si="120"/>
        <v>2335.7600000000002</v>
      </c>
      <c r="E3866" s="32">
        <f t="shared" si="121"/>
        <v>0</v>
      </c>
      <c r="F3866" s="28">
        <v>333.68</v>
      </c>
      <c r="G3866" s="29">
        <v>0</v>
      </c>
      <c r="H3866" s="19">
        <v>333.68</v>
      </c>
      <c r="I3866" s="19">
        <v>0</v>
      </c>
      <c r="J3866" s="39">
        <v>333.68</v>
      </c>
      <c r="K3866" s="40">
        <v>0</v>
      </c>
      <c r="L3866" s="19">
        <v>333.68</v>
      </c>
      <c r="M3866" s="19">
        <v>0</v>
      </c>
      <c r="N3866" s="39">
        <v>333.68</v>
      </c>
      <c r="O3866" s="40">
        <v>0</v>
      </c>
      <c r="P3866" s="19">
        <v>333.68</v>
      </c>
      <c r="Q3866" s="19">
        <v>0</v>
      </c>
      <c r="R3866" s="39">
        <v>333.68</v>
      </c>
      <c r="S3866" s="40">
        <v>0</v>
      </c>
      <c r="T3866" s="19"/>
      <c r="U3866" s="19"/>
      <c r="V3866" s="39"/>
      <c r="W3866" s="40"/>
      <c r="X3866" s="19"/>
      <c r="Y3866" s="19"/>
      <c r="Z3866" s="39"/>
      <c r="AA3866" s="40"/>
      <c r="AB3866" s="19"/>
      <c r="AC3866" s="19"/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1651</v>
      </c>
      <c r="B3867" s="37" t="s">
        <v>1432</v>
      </c>
      <c r="C3867" s="38" t="s">
        <v>1433</v>
      </c>
      <c r="D3867" s="24">
        <f t="shared" si="120"/>
        <v>38454.81</v>
      </c>
      <c r="E3867" s="32">
        <f t="shared" si="121"/>
        <v>2.02</v>
      </c>
      <c r="F3867" s="28">
        <v>7753.07</v>
      </c>
      <c r="G3867" s="29">
        <v>0</v>
      </c>
      <c r="H3867" s="19">
        <v>7753.07</v>
      </c>
      <c r="I3867" s="19">
        <v>0</v>
      </c>
      <c r="J3867" s="39">
        <v>5044.7299999999996</v>
      </c>
      <c r="K3867" s="40">
        <v>2.02</v>
      </c>
      <c r="L3867" s="19">
        <v>5369.73</v>
      </c>
      <c r="M3867" s="19">
        <v>0</v>
      </c>
      <c r="N3867" s="39">
        <v>3911.4</v>
      </c>
      <c r="O3867" s="40">
        <v>0</v>
      </c>
      <c r="P3867" s="19">
        <v>4444.74</v>
      </c>
      <c r="Q3867" s="19">
        <v>0</v>
      </c>
      <c r="R3867" s="39">
        <v>4178.07</v>
      </c>
      <c r="S3867" s="40">
        <v>0</v>
      </c>
      <c r="T3867" s="19"/>
      <c r="U3867" s="19"/>
      <c r="V3867" s="39"/>
      <c r="W3867" s="40"/>
      <c r="X3867" s="19"/>
      <c r="Y3867" s="19"/>
      <c r="Z3867" s="39"/>
      <c r="AA3867" s="40"/>
      <c r="AB3867" s="19"/>
      <c r="AC3867" s="19"/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1651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1651</v>
      </c>
      <c r="B3869" s="37" t="s">
        <v>1436</v>
      </c>
      <c r="C3869" s="38" t="s">
        <v>1437</v>
      </c>
      <c r="D3869" s="24">
        <f t="shared" si="120"/>
        <v>2436891.6800000006</v>
      </c>
      <c r="E3869" s="32">
        <f t="shared" si="121"/>
        <v>1.98</v>
      </c>
      <c r="F3869" s="30">
        <v>354173.28</v>
      </c>
      <c r="G3869" s="31">
        <v>0</v>
      </c>
      <c r="H3869" s="22">
        <v>353706.62</v>
      </c>
      <c r="I3869" s="22">
        <v>0</v>
      </c>
      <c r="J3869" s="41">
        <v>352217.03</v>
      </c>
      <c r="K3869" s="42">
        <v>1.98</v>
      </c>
      <c r="L3869" s="22">
        <v>347823.64</v>
      </c>
      <c r="M3869" s="22">
        <v>0</v>
      </c>
      <c r="N3869" s="41">
        <v>342990.37</v>
      </c>
      <c r="O3869" s="42">
        <v>0</v>
      </c>
      <c r="P3869" s="22">
        <v>342990.37</v>
      </c>
      <c r="Q3869" s="22">
        <v>0</v>
      </c>
      <c r="R3869" s="41">
        <v>342990.37</v>
      </c>
      <c r="S3869" s="42">
        <v>0</v>
      </c>
      <c r="T3869" s="22"/>
      <c r="U3869" s="22"/>
      <c r="V3869" s="41"/>
      <c r="W3869" s="42"/>
      <c r="X3869" s="22"/>
      <c r="Y3869" s="22"/>
      <c r="Z3869" s="41"/>
      <c r="AA3869" s="42"/>
      <c r="AB3869" s="22"/>
      <c r="AC3869" s="22"/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1651</v>
      </c>
      <c r="B3870" s="37" t="s">
        <v>1438</v>
      </c>
      <c r="C3870" s="38" t="s">
        <v>1439</v>
      </c>
      <c r="D3870" s="24">
        <f t="shared" si="120"/>
        <v>115493</v>
      </c>
      <c r="E3870" s="32">
        <f t="shared" si="121"/>
        <v>7</v>
      </c>
      <c r="F3870" s="28">
        <v>18594.5</v>
      </c>
      <c r="G3870" s="29">
        <v>0</v>
      </c>
      <c r="H3870" s="19">
        <v>18057.97</v>
      </c>
      <c r="I3870" s="19">
        <v>0</v>
      </c>
      <c r="J3870" s="39">
        <v>16318.67</v>
      </c>
      <c r="K3870" s="40">
        <v>3</v>
      </c>
      <c r="L3870" s="19">
        <v>16318.67</v>
      </c>
      <c r="M3870" s="19">
        <v>0</v>
      </c>
      <c r="N3870" s="39">
        <v>15765.89</v>
      </c>
      <c r="O3870" s="40">
        <v>0</v>
      </c>
      <c r="P3870" s="22">
        <v>15856.33</v>
      </c>
      <c r="Q3870" s="22">
        <v>0</v>
      </c>
      <c r="R3870" s="39">
        <v>14580.97</v>
      </c>
      <c r="S3870" s="40">
        <v>4</v>
      </c>
      <c r="T3870" s="19"/>
      <c r="U3870" s="19"/>
      <c r="V3870" s="39"/>
      <c r="W3870" s="40"/>
      <c r="X3870" s="19"/>
      <c r="Y3870" s="19"/>
      <c r="Z3870" s="39"/>
      <c r="AA3870" s="40"/>
      <c r="AB3870" s="19"/>
      <c r="AC3870" s="19"/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1651</v>
      </c>
      <c r="B3871" s="37" t="s">
        <v>1440</v>
      </c>
      <c r="C3871" s="38" t="s">
        <v>1441</v>
      </c>
      <c r="D3871" s="24">
        <f t="shared" si="120"/>
        <v>11277.769999999999</v>
      </c>
      <c r="E3871" s="32">
        <f t="shared" si="121"/>
        <v>1.99</v>
      </c>
      <c r="F3871" s="28">
        <v>2972.22</v>
      </c>
      <c r="G3871" s="29">
        <v>0</v>
      </c>
      <c r="H3871" s="19">
        <v>2972.22</v>
      </c>
      <c r="I3871" s="19">
        <v>0</v>
      </c>
      <c r="J3871" s="39">
        <v>2972.22</v>
      </c>
      <c r="K3871" s="40">
        <v>0</v>
      </c>
      <c r="L3871" s="19">
        <v>1194.44</v>
      </c>
      <c r="M3871" s="19">
        <v>1.99</v>
      </c>
      <c r="N3871" s="39">
        <v>388.89</v>
      </c>
      <c r="O3871" s="40">
        <v>0</v>
      </c>
      <c r="P3871" s="19">
        <v>388.89</v>
      </c>
      <c r="Q3871" s="19">
        <v>0</v>
      </c>
      <c r="R3871" s="39">
        <v>388.89</v>
      </c>
      <c r="S3871" s="40">
        <v>0</v>
      </c>
      <c r="T3871" s="19"/>
      <c r="U3871" s="19"/>
      <c r="V3871" s="39"/>
      <c r="W3871" s="40"/>
      <c r="X3871" s="19"/>
      <c r="Y3871" s="19"/>
      <c r="Z3871" s="39"/>
      <c r="AA3871" s="40"/>
      <c r="AB3871" s="19"/>
      <c r="AC3871" s="19"/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1651</v>
      </c>
      <c r="B3872" s="37" t="s">
        <v>1442</v>
      </c>
      <c r="C3872" s="38" t="s">
        <v>1443</v>
      </c>
      <c r="D3872" s="24">
        <f t="shared" si="120"/>
        <v>0</v>
      </c>
      <c r="E3872" s="32">
        <f t="shared" si="121"/>
        <v>0</v>
      </c>
      <c r="F3872" s="28"/>
      <c r="G3872" s="29"/>
      <c r="H3872" s="19"/>
      <c r="I3872" s="19"/>
      <c r="J3872" s="39"/>
      <c r="K3872" s="40"/>
      <c r="L3872" s="19"/>
      <c r="M3872" s="19"/>
      <c r="N3872" s="39"/>
      <c r="O3872" s="40"/>
      <c r="P3872" s="19"/>
      <c r="Q3872" s="19"/>
      <c r="R3872" s="39"/>
      <c r="S3872" s="40"/>
      <c r="T3872" s="19"/>
      <c r="U3872" s="19"/>
      <c r="V3872" s="39"/>
      <c r="W3872" s="40"/>
      <c r="X3872" s="19"/>
      <c r="Y3872" s="19"/>
      <c r="Z3872" s="39"/>
      <c r="AA3872" s="40"/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1651</v>
      </c>
      <c r="B3873" s="37" t="s">
        <v>1444</v>
      </c>
      <c r="C3873" s="38" t="s">
        <v>1445</v>
      </c>
      <c r="D3873" s="24">
        <f t="shared" si="120"/>
        <v>19250</v>
      </c>
      <c r="E3873" s="32">
        <f t="shared" si="121"/>
        <v>0</v>
      </c>
      <c r="F3873" s="28">
        <v>2750</v>
      </c>
      <c r="G3873" s="29">
        <v>0</v>
      </c>
      <c r="H3873" s="19">
        <v>2750</v>
      </c>
      <c r="I3873" s="19">
        <v>0</v>
      </c>
      <c r="J3873" s="39">
        <v>2750</v>
      </c>
      <c r="K3873" s="40">
        <v>0</v>
      </c>
      <c r="L3873" s="19">
        <v>2750</v>
      </c>
      <c r="M3873" s="19">
        <v>0</v>
      </c>
      <c r="N3873" s="39">
        <v>2750</v>
      </c>
      <c r="O3873" s="40">
        <v>0</v>
      </c>
      <c r="P3873" s="19">
        <v>2750</v>
      </c>
      <c r="Q3873" s="19">
        <v>0</v>
      </c>
      <c r="R3873" s="39">
        <v>2750</v>
      </c>
      <c r="S3873" s="40">
        <v>0</v>
      </c>
      <c r="T3873" s="19"/>
      <c r="U3873" s="19"/>
      <c r="V3873" s="39"/>
      <c r="W3873" s="40"/>
      <c r="X3873" s="19"/>
      <c r="Y3873" s="19"/>
      <c r="Z3873" s="39"/>
      <c r="AA3873" s="40"/>
      <c r="AB3873" s="19"/>
      <c r="AC3873" s="19"/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1651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1651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1651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1651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1651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1651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1651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1651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1651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1651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1651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1651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1651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1651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1651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1651</v>
      </c>
      <c r="B3889" s="37" t="s">
        <v>1476</v>
      </c>
      <c r="C3889" s="38" t="s">
        <v>1477</v>
      </c>
      <c r="D3889" s="24">
        <f t="shared" si="120"/>
        <v>2108</v>
      </c>
      <c r="E3889" s="32">
        <f t="shared" si="121"/>
        <v>0</v>
      </c>
      <c r="F3889" s="30">
        <v>70</v>
      </c>
      <c r="G3889" s="31">
        <v>0</v>
      </c>
      <c r="H3889" s="22">
        <v>2038</v>
      </c>
      <c r="I3889" s="22">
        <v>0</v>
      </c>
      <c r="J3889" s="41">
        <v>0</v>
      </c>
      <c r="K3889" s="42">
        <v>0</v>
      </c>
      <c r="L3889" s="22">
        <v>0</v>
      </c>
      <c r="M3889" s="22">
        <v>0</v>
      </c>
      <c r="N3889" s="41">
        <v>0</v>
      </c>
      <c r="O3889" s="42">
        <v>0</v>
      </c>
      <c r="P3889" s="22">
        <v>0</v>
      </c>
      <c r="Q3889" s="22">
        <v>0</v>
      </c>
      <c r="R3889" s="41">
        <v>0</v>
      </c>
      <c r="S3889" s="42">
        <v>0</v>
      </c>
      <c r="T3889" s="22"/>
      <c r="U3889" s="22"/>
      <c r="V3889" s="41"/>
      <c r="W3889" s="42"/>
      <c r="X3889" s="22"/>
      <c r="Y3889" s="22"/>
      <c r="Z3889" s="41"/>
      <c r="AA3889" s="42"/>
      <c r="AB3889" s="22"/>
      <c r="AC3889" s="22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1651</v>
      </c>
      <c r="B3890" s="37" t="s">
        <v>1478</v>
      </c>
      <c r="C3890" s="38" t="s">
        <v>1479</v>
      </c>
      <c r="D3890" s="24">
        <f t="shared" si="120"/>
        <v>640</v>
      </c>
      <c r="E3890" s="32">
        <f t="shared" si="121"/>
        <v>0</v>
      </c>
      <c r="F3890" s="30"/>
      <c r="G3890" s="31"/>
      <c r="H3890" s="22">
        <v>640</v>
      </c>
      <c r="I3890" s="22">
        <v>0</v>
      </c>
      <c r="J3890" s="41">
        <v>0</v>
      </c>
      <c r="K3890" s="42">
        <v>0</v>
      </c>
      <c r="L3890" s="22">
        <v>0</v>
      </c>
      <c r="M3890" s="22">
        <v>0</v>
      </c>
      <c r="N3890" s="41">
        <v>0</v>
      </c>
      <c r="O3890" s="42">
        <v>0</v>
      </c>
      <c r="P3890" s="22">
        <v>0</v>
      </c>
      <c r="Q3890" s="22">
        <v>0</v>
      </c>
      <c r="R3890" s="41">
        <v>0</v>
      </c>
      <c r="S3890" s="42">
        <v>0</v>
      </c>
      <c r="T3890" s="22"/>
      <c r="U3890" s="22"/>
      <c r="V3890" s="41"/>
      <c r="W3890" s="42"/>
      <c r="X3890" s="22"/>
      <c r="Y3890" s="22"/>
      <c r="Z3890" s="41"/>
      <c r="AA3890" s="42"/>
      <c r="AB3890" s="22"/>
      <c r="AC3890" s="22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1651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1651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1651</v>
      </c>
      <c r="B3893" s="37" t="s">
        <v>1484</v>
      </c>
      <c r="C3893" s="38" t="s">
        <v>1485</v>
      </c>
      <c r="D3893" s="24">
        <f t="shared" si="120"/>
        <v>5714041</v>
      </c>
      <c r="E3893" s="32">
        <f t="shared" si="121"/>
        <v>4764818.0999999996</v>
      </c>
      <c r="F3893" s="30">
        <v>681819.75</v>
      </c>
      <c r="G3893" s="31">
        <v>0</v>
      </c>
      <c r="H3893" s="22">
        <v>699254.15</v>
      </c>
      <c r="I3893" s="22">
        <v>681819.75</v>
      </c>
      <c r="J3893" s="41">
        <v>763610</v>
      </c>
      <c r="K3893" s="42">
        <v>699254.15</v>
      </c>
      <c r="L3893" s="22">
        <v>814643.05</v>
      </c>
      <c r="M3893" s="22">
        <v>763610</v>
      </c>
      <c r="N3893" s="41">
        <v>879931.8</v>
      </c>
      <c r="O3893" s="42">
        <v>814643.05</v>
      </c>
      <c r="P3893" s="22">
        <v>925559.35</v>
      </c>
      <c r="Q3893" s="22">
        <v>879931.8</v>
      </c>
      <c r="R3893" s="41">
        <v>949222.9</v>
      </c>
      <c r="S3893" s="42">
        <v>925559.35</v>
      </c>
      <c r="T3893" s="22"/>
      <c r="U3893" s="22"/>
      <c r="V3893" s="41"/>
      <c r="W3893" s="42"/>
      <c r="X3893" s="22"/>
      <c r="Y3893" s="22"/>
      <c r="Z3893" s="41"/>
      <c r="AA3893" s="42"/>
      <c r="AB3893" s="22"/>
      <c r="AC3893" s="22"/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1651</v>
      </c>
      <c r="B3894" s="37" t="s">
        <v>1486</v>
      </c>
      <c r="C3894" s="38" t="s">
        <v>1487</v>
      </c>
      <c r="D3894" s="24">
        <f t="shared" si="120"/>
        <v>786224.75</v>
      </c>
      <c r="E3894" s="32">
        <f t="shared" si="121"/>
        <v>658311.05000000005</v>
      </c>
      <c r="F3894" s="28">
        <v>78234.399999999994</v>
      </c>
      <c r="G3894" s="29">
        <v>0</v>
      </c>
      <c r="H3894" s="19">
        <v>106015.25</v>
      </c>
      <c r="I3894" s="19">
        <v>78234.399999999994</v>
      </c>
      <c r="J3894" s="39">
        <v>112214</v>
      </c>
      <c r="K3894" s="40">
        <v>106015.25</v>
      </c>
      <c r="L3894" s="19">
        <v>130061.65</v>
      </c>
      <c r="M3894" s="19">
        <v>112214</v>
      </c>
      <c r="N3894" s="39">
        <v>116900.35</v>
      </c>
      <c r="O3894" s="40">
        <v>130061.65</v>
      </c>
      <c r="P3894" s="22">
        <v>114885.4</v>
      </c>
      <c r="Q3894" s="22">
        <v>116900.35</v>
      </c>
      <c r="R3894" s="39">
        <v>127913.7</v>
      </c>
      <c r="S3894" s="40">
        <v>114885.4</v>
      </c>
      <c r="T3894" s="19"/>
      <c r="U3894" s="19"/>
      <c r="V3894" s="39"/>
      <c r="W3894" s="40"/>
      <c r="X3894" s="19"/>
      <c r="Y3894" s="19"/>
      <c r="Z3894" s="39"/>
      <c r="AA3894" s="40"/>
      <c r="AB3894" s="19"/>
      <c r="AC3894" s="19"/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1651</v>
      </c>
      <c r="B3895" s="37" t="s">
        <v>1488</v>
      </c>
      <c r="C3895" s="38" t="s">
        <v>1489</v>
      </c>
      <c r="D3895" s="24">
        <f t="shared" si="120"/>
        <v>0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/>
      <c r="O3895" s="42"/>
      <c r="P3895" s="19"/>
      <c r="Q3895" s="19"/>
      <c r="R3895" s="41"/>
      <c r="S3895" s="42"/>
      <c r="T3895" s="22"/>
      <c r="U3895" s="22"/>
      <c r="V3895" s="41"/>
      <c r="W3895" s="42"/>
      <c r="X3895" s="22"/>
      <c r="Y3895" s="22"/>
      <c r="Z3895" s="41"/>
      <c r="AA3895" s="42"/>
      <c r="AB3895" s="22"/>
      <c r="AC3895" s="22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1651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1651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1651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1651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1651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1651</v>
      </c>
      <c r="B3901" s="37" t="s">
        <v>1500</v>
      </c>
      <c r="C3901" s="38" t="s">
        <v>1501</v>
      </c>
      <c r="D3901" s="24">
        <f t="shared" si="120"/>
        <v>2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>
        <v>2</v>
      </c>
      <c r="S3901" s="42">
        <v>0</v>
      </c>
      <c r="T3901" s="22"/>
      <c r="U3901" s="22"/>
      <c r="V3901" s="41"/>
      <c r="W3901" s="42"/>
      <c r="X3901" s="22"/>
      <c r="Y3901" s="22"/>
      <c r="Z3901" s="41"/>
      <c r="AA3901" s="42"/>
      <c r="AB3901" s="22"/>
      <c r="AC3901" s="22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1651</v>
      </c>
      <c r="B3902" s="37" t="s">
        <v>1502</v>
      </c>
      <c r="C3902" s="38" t="s">
        <v>1503</v>
      </c>
      <c r="D3902" s="24">
        <f t="shared" si="120"/>
        <v>4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>
        <v>4</v>
      </c>
      <c r="S3902" s="42">
        <v>0</v>
      </c>
      <c r="T3902" s="22"/>
      <c r="U3902" s="22"/>
      <c r="V3902" s="41"/>
      <c r="W3902" s="42"/>
      <c r="X3902" s="22"/>
      <c r="Y3902" s="22"/>
      <c r="Z3902" s="41"/>
      <c r="AA3902" s="42"/>
      <c r="AB3902" s="22"/>
      <c r="AC3902" s="22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1651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1651</v>
      </c>
      <c r="B3904" s="37" t="s">
        <v>1506</v>
      </c>
      <c r="C3904" s="38" t="s">
        <v>1507</v>
      </c>
      <c r="D3904" s="24">
        <f t="shared" si="120"/>
        <v>4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>
        <v>4</v>
      </c>
      <c r="S3904" s="42">
        <v>0</v>
      </c>
      <c r="T3904" s="22"/>
      <c r="U3904" s="22"/>
      <c r="V3904" s="41"/>
      <c r="W3904" s="42"/>
      <c r="X3904" s="22"/>
      <c r="Y3904" s="22"/>
      <c r="Z3904" s="41"/>
      <c r="AA3904" s="42"/>
      <c r="AB3904" s="22"/>
      <c r="AC3904" s="22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1651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1651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1651</v>
      </c>
      <c r="B3907" s="37" t="s">
        <v>1512</v>
      </c>
      <c r="C3907" s="38" t="s">
        <v>1513</v>
      </c>
      <c r="D3907" s="24">
        <f t="shared" si="120"/>
        <v>6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>
        <v>6</v>
      </c>
      <c r="S3907" s="42">
        <v>0</v>
      </c>
      <c r="T3907" s="22"/>
      <c r="U3907" s="22"/>
      <c r="V3907" s="41"/>
      <c r="W3907" s="42"/>
      <c r="X3907" s="22"/>
      <c r="Y3907" s="22"/>
      <c r="Z3907" s="41"/>
      <c r="AA3907" s="42"/>
      <c r="AB3907" s="22"/>
      <c r="AC3907" s="22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1651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8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>
        <v>8</v>
      </c>
      <c r="S3908" s="42">
        <v>0</v>
      </c>
      <c r="T3908" s="22"/>
      <c r="U3908" s="22"/>
      <c r="V3908" s="41"/>
      <c r="W3908" s="42"/>
      <c r="X3908" s="22"/>
      <c r="Y3908" s="22"/>
      <c r="Z3908" s="41"/>
      <c r="AA3908" s="42"/>
      <c r="AB3908" s="22"/>
      <c r="AC3908" s="22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1651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1651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1651</v>
      </c>
      <c r="B3911" s="37" t="s">
        <v>1520</v>
      </c>
      <c r="C3911" s="38" t="s">
        <v>1521</v>
      </c>
      <c r="D3911" s="24">
        <f t="shared" si="122"/>
        <v>4531.91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>
        <v>4531.91</v>
      </c>
      <c r="S3911" s="42">
        <v>0</v>
      </c>
      <c r="T3911" s="22"/>
      <c r="U3911" s="22"/>
      <c r="V3911" s="41"/>
      <c r="W3911" s="42"/>
      <c r="X3911" s="22"/>
      <c r="Y3911" s="22"/>
      <c r="Z3911" s="41"/>
      <c r="AA3911" s="42"/>
      <c r="AB3911" s="22"/>
      <c r="AC3911" s="22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1651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1651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1651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1651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1651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1651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1651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1651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1651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1651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1651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1651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1651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1651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1651</v>
      </c>
      <c r="B3926" s="37" t="s">
        <v>1550</v>
      </c>
      <c r="C3926" s="38" t="s">
        <v>1551</v>
      </c>
      <c r="D3926" s="24">
        <f t="shared" si="122"/>
        <v>0</v>
      </c>
      <c r="E3926" s="32">
        <f t="shared" si="123"/>
        <v>0</v>
      </c>
      <c r="F3926" s="30"/>
      <c r="G3926" s="31"/>
      <c r="H3926" s="22"/>
      <c r="I3926" s="22"/>
      <c r="J3926" s="41"/>
      <c r="K3926" s="42"/>
      <c r="L3926" s="22"/>
      <c r="M3926" s="22"/>
      <c r="N3926" s="41"/>
      <c r="O3926" s="42"/>
      <c r="P3926" s="22"/>
      <c r="Q3926" s="22"/>
      <c r="R3926" s="41"/>
      <c r="S3926" s="42"/>
      <c r="T3926" s="22"/>
      <c r="U3926" s="22"/>
      <c r="V3926" s="41"/>
      <c r="W3926" s="42"/>
      <c r="X3926" s="22"/>
      <c r="Y3926" s="22"/>
      <c r="Z3926" s="41"/>
      <c r="AA3926" s="42"/>
      <c r="AB3926" s="22"/>
      <c r="AC3926" s="22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1651</v>
      </c>
      <c r="B3927" s="37" t="s">
        <v>1552</v>
      </c>
      <c r="C3927" s="38" t="s">
        <v>1553</v>
      </c>
      <c r="D3927" s="24">
        <f t="shared" si="122"/>
        <v>133085</v>
      </c>
      <c r="E3927" s="32">
        <f t="shared" si="123"/>
        <v>0</v>
      </c>
      <c r="F3927" s="30">
        <v>1000</v>
      </c>
      <c r="G3927" s="31">
        <v>0</v>
      </c>
      <c r="H3927" s="22">
        <v>7025</v>
      </c>
      <c r="I3927" s="22">
        <v>0</v>
      </c>
      <c r="J3927" s="41">
        <v>0</v>
      </c>
      <c r="K3927" s="42">
        <v>0</v>
      </c>
      <c r="L3927" s="22">
        <v>18060</v>
      </c>
      <c r="M3927" s="22">
        <v>0</v>
      </c>
      <c r="N3927" s="41">
        <v>107000</v>
      </c>
      <c r="O3927" s="42">
        <v>0</v>
      </c>
      <c r="P3927" s="22">
        <v>0</v>
      </c>
      <c r="Q3927" s="22">
        <v>0</v>
      </c>
      <c r="R3927" s="41">
        <v>0</v>
      </c>
      <c r="S3927" s="42">
        <v>0</v>
      </c>
      <c r="T3927" s="22"/>
      <c r="U3927" s="22"/>
      <c r="V3927" s="41"/>
      <c r="W3927" s="42"/>
      <c r="X3927" s="22"/>
      <c r="Y3927" s="22"/>
      <c r="Z3927" s="41"/>
      <c r="AA3927" s="42"/>
      <c r="AB3927" s="22"/>
      <c r="AC3927" s="22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1651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1651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1651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1651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1651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1651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1651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1651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1651</v>
      </c>
      <c r="B3936" s="37" t="s">
        <v>1570</v>
      </c>
      <c r="C3936" s="38" t="s">
        <v>1571</v>
      </c>
      <c r="D3936" s="24">
        <f t="shared" si="122"/>
        <v>250000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>
        <v>250000</v>
      </c>
      <c r="S3936" s="42">
        <v>0</v>
      </c>
      <c r="T3936" s="22"/>
      <c r="U3936" s="22"/>
      <c r="V3936" s="41"/>
      <c r="W3936" s="42"/>
      <c r="X3936" s="22"/>
      <c r="Y3936" s="22"/>
      <c r="Z3936" s="41"/>
      <c r="AA3936" s="42"/>
      <c r="AB3936" s="22"/>
      <c r="AC3936" s="22"/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1651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1652</v>
      </c>
      <c r="B3938" s="37" t="s">
        <v>5</v>
      </c>
      <c r="C3938" s="38" t="s">
        <v>6</v>
      </c>
      <c r="D3938" s="24">
        <f t="shared" si="122"/>
        <v>1310375.5</v>
      </c>
      <c r="E3938" s="32">
        <f t="shared" si="123"/>
        <v>1310375.5</v>
      </c>
      <c r="F3938" s="28">
        <v>185404</v>
      </c>
      <c r="G3938" s="29">
        <v>185404</v>
      </c>
      <c r="H3938" s="19">
        <v>158230</v>
      </c>
      <c r="I3938" s="19">
        <v>158230</v>
      </c>
      <c r="J3938" s="39">
        <v>198794</v>
      </c>
      <c r="K3938" s="40">
        <v>198794</v>
      </c>
      <c r="L3938" s="19">
        <v>224309</v>
      </c>
      <c r="M3938" s="19">
        <v>224309</v>
      </c>
      <c r="N3938" s="39">
        <v>223201.5</v>
      </c>
      <c r="O3938" s="40">
        <v>223201.5</v>
      </c>
      <c r="P3938" s="22">
        <v>214699</v>
      </c>
      <c r="Q3938" s="22">
        <v>214699</v>
      </c>
      <c r="R3938" s="39">
        <v>105738</v>
      </c>
      <c r="S3938" s="40">
        <v>105738</v>
      </c>
      <c r="T3938" s="19"/>
      <c r="U3938" s="19"/>
      <c r="V3938" s="39"/>
      <c r="W3938" s="40"/>
      <c r="X3938" s="19"/>
      <c r="Y3938" s="19"/>
      <c r="Z3938" s="39"/>
      <c r="AA3938" s="40"/>
      <c r="AB3938" s="19"/>
      <c r="AC3938" s="19"/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1652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1652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1652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1652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1652</v>
      </c>
      <c r="B3943" s="37" t="s">
        <v>15</v>
      </c>
      <c r="C3943" s="38" t="s">
        <v>16</v>
      </c>
      <c r="D3943" s="24">
        <f t="shared" si="122"/>
        <v>0</v>
      </c>
      <c r="E3943" s="32">
        <f t="shared" si="123"/>
        <v>0</v>
      </c>
      <c r="F3943" s="28"/>
      <c r="G3943" s="29"/>
      <c r="H3943" s="22"/>
      <c r="I3943" s="22"/>
      <c r="J3943" s="41"/>
      <c r="K3943" s="42"/>
      <c r="L3943" s="22"/>
      <c r="M3943" s="22"/>
      <c r="N3943" s="41"/>
      <c r="O3943" s="42"/>
      <c r="P3943" s="22"/>
      <c r="Q3943" s="22"/>
      <c r="R3943" s="41"/>
      <c r="S3943" s="42"/>
      <c r="T3943" s="22"/>
      <c r="U3943" s="22"/>
      <c r="V3943" s="41"/>
      <c r="W3943" s="42"/>
      <c r="X3943" s="22"/>
      <c r="Y3943" s="22"/>
      <c r="Z3943" s="41"/>
      <c r="AA3943" s="42"/>
      <c r="AB3943" s="22"/>
      <c r="AC3943" s="22"/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1652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1652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1652</v>
      </c>
      <c r="B3946" s="37" t="s">
        <v>21</v>
      </c>
      <c r="C3946" s="38" t="s">
        <v>22</v>
      </c>
      <c r="D3946" s="24">
        <f t="shared" si="122"/>
        <v>689012</v>
      </c>
      <c r="E3946" s="32">
        <f t="shared" si="123"/>
        <v>689012</v>
      </c>
      <c r="F3946" s="28"/>
      <c r="G3946" s="29"/>
      <c r="H3946" s="19"/>
      <c r="I3946" s="19"/>
      <c r="J3946" s="39"/>
      <c r="K3946" s="40"/>
      <c r="L3946" s="19"/>
      <c r="M3946" s="19"/>
      <c r="N3946" s="39">
        <v>560550</v>
      </c>
      <c r="O3946" s="40">
        <v>560550</v>
      </c>
      <c r="P3946" s="22">
        <v>121712</v>
      </c>
      <c r="Q3946" s="22">
        <v>121712</v>
      </c>
      <c r="R3946" s="39">
        <v>6750</v>
      </c>
      <c r="S3946" s="40">
        <v>6750</v>
      </c>
      <c r="T3946" s="19"/>
      <c r="U3946" s="19"/>
      <c r="V3946" s="39"/>
      <c r="W3946" s="40"/>
      <c r="X3946" s="19"/>
      <c r="Y3946" s="19"/>
      <c r="Z3946" s="39"/>
      <c r="AA3946" s="40"/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1652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1652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1652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1652</v>
      </c>
      <c r="B3950" s="37" t="s">
        <v>29</v>
      </c>
      <c r="C3950" s="38" t="s">
        <v>30</v>
      </c>
      <c r="D3950" s="24">
        <f t="shared" si="122"/>
        <v>20412303.960000001</v>
      </c>
      <c r="E3950" s="32">
        <f t="shared" si="123"/>
        <v>20412303.960000001</v>
      </c>
      <c r="F3950" s="28">
        <v>2394369.1800000002</v>
      </c>
      <c r="G3950" s="29">
        <v>2394369.1800000002</v>
      </c>
      <c r="H3950" s="22">
        <v>6652213.2300000004</v>
      </c>
      <c r="I3950" s="22">
        <v>6652213.2300000004</v>
      </c>
      <c r="J3950" s="41">
        <v>3848902.3</v>
      </c>
      <c r="K3950" s="42">
        <v>3848902.3</v>
      </c>
      <c r="L3950" s="22">
        <v>3744767.02</v>
      </c>
      <c r="M3950" s="22">
        <v>3744767.02</v>
      </c>
      <c r="N3950" s="41">
        <v>3772052.23</v>
      </c>
      <c r="O3950" s="42">
        <v>3772052.23</v>
      </c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1652</v>
      </c>
      <c r="B3951" s="37" t="s">
        <v>31</v>
      </c>
      <c r="C3951" s="38" t="s">
        <v>32</v>
      </c>
      <c r="D3951" s="24">
        <f t="shared" si="122"/>
        <v>3931609.99</v>
      </c>
      <c r="E3951" s="32">
        <f t="shared" si="123"/>
        <v>3931609.99</v>
      </c>
      <c r="F3951" s="28">
        <v>1595741.99</v>
      </c>
      <c r="G3951" s="29">
        <v>1595741.99</v>
      </c>
      <c r="H3951" s="22"/>
      <c r="I3951" s="22"/>
      <c r="J3951" s="41">
        <v>1195901</v>
      </c>
      <c r="K3951" s="42">
        <v>1195901</v>
      </c>
      <c r="L3951" s="22">
        <v>5970</v>
      </c>
      <c r="M3951" s="22">
        <v>5970</v>
      </c>
      <c r="N3951" s="41">
        <v>1133997</v>
      </c>
      <c r="O3951" s="42">
        <v>1133997</v>
      </c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1652</v>
      </c>
      <c r="B3952" s="37" t="s">
        <v>33</v>
      </c>
      <c r="C3952" s="38" t="s">
        <v>34</v>
      </c>
      <c r="D3952" s="24">
        <f t="shared" si="122"/>
        <v>98647.5</v>
      </c>
      <c r="E3952" s="32">
        <f t="shared" si="123"/>
        <v>98647.5</v>
      </c>
      <c r="F3952" s="28"/>
      <c r="G3952" s="29"/>
      <c r="H3952" s="22"/>
      <c r="I3952" s="22"/>
      <c r="J3952" s="41">
        <v>75966</v>
      </c>
      <c r="K3952" s="42">
        <v>75966</v>
      </c>
      <c r="L3952" s="22">
        <v>22681.5</v>
      </c>
      <c r="M3952" s="22">
        <v>22681.5</v>
      </c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1652</v>
      </c>
      <c r="B3953" s="37" t="s">
        <v>35</v>
      </c>
      <c r="C3953" s="38" t="s">
        <v>36</v>
      </c>
      <c r="D3953" s="24">
        <f t="shared" si="122"/>
        <v>897138.40999999992</v>
      </c>
      <c r="E3953" s="32">
        <f t="shared" si="123"/>
        <v>897138.40999999992</v>
      </c>
      <c r="F3953" s="28">
        <v>7138.41</v>
      </c>
      <c r="G3953" s="29">
        <v>7138.41</v>
      </c>
      <c r="H3953" s="22"/>
      <c r="I3953" s="22"/>
      <c r="J3953" s="41">
        <v>604299.06999999995</v>
      </c>
      <c r="K3953" s="42">
        <v>604299.06999999995</v>
      </c>
      <c r="L3953" s="22">
        <v>283084.11</v>
      </c>
      <c r="M3953" s="22">
        <v>283084.11</v>
      </c>
      <c r="N3953" s="41">
        <v>2616.8200000000002</v>
      </c>
      <c r="O3953" s="42">
        <v>2616.8200000000002</v>
      </c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1652</v>
      </c>
      <c r="B3954" s="37" t="s">
        <v>37</v>
      </c>
      <c r="C3954" s="38" t="s">
        <v>38</v>
      </c>
      <c r="D3954" s="24">
        <f t="shared" si="122"/>
        <v>95732884.659999996</v>
      </c>
      <c r="E3954" s="32">
        <f t="shared" si="123"/>
        <v>70338744.349999994</v>
      </c>
      <c r="F3954" s="28">
        <v>46044540.030000001</v>
      </c>
      <c r="G3954" s="29">
        <v>21466656.550000001</v>
      </c>
      <c r="H3954" s="19">
        <v>3043035.32</v>
      </c>
      <c r="I3954" s="19">
        <v>6985043.3300000001</v>
      </c>
      <c r="J3954" s="39">
        <v>2133781.8199999998</v>
      </c>
      <c r="K3954" s="40">
        <v>3848926.3</v>
      </c>
      <c r="L3954" s="19">
        <v>3394507.35</v>
      </c>
      <c r="M3954" s="19">
        <v>3744785.02</v>
      </c>
      <c r="N3954" s="39">
        <v>17451639.960000001</v>
      </c>
      <c r="O3954" s="40">
        <v>12199033.960000001</v>
      </c>
      <c r="P3954" s="22">
        <v>19748793.190000001</v>
      </c>
      <c r="Q3954" s="22">
        <v>13393380.189999999</v>
      </c>
      <c r="R3954" s="39">
        <v>3916586.99</v>
      </c>
      <c r="S3954" s="40">
        <v>8700919</v>
      </c>
      <c r="T3954" s="19"/>
      <c r="U3954" s="19"/>
      <c r="V3954" s="39"/>
      <c r="W3954" s="40"/>
      <c r="X3954" s="19"/>
      <c r="Y3954" s="19"/>
      <c r="Z3954" s="39"/>
      <c r="AA3954" s="40"/>
      <c r="AB3954" s="19"/>
      <c r="AC3954" s="19"/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1652</v>
      </c>
      <c r="B3955" s="37" t="s">
        <v>39</v>
      </c>
      <c r="C3955" s="38" t="s">
        <v>40</v>
      </c>
      <c r="D3955" s="24">
        <f t="shared" si="122"/>
        <v>9570033.5199999996</v>
      </c>
      <c r="E3955" s="32">
        <f t="shared" si="123"/>
        <v>4501918.2300000004</v>
      </c>
      <c r="F3955" s="28">
        <v>3843034.93</v>
      </c>
      <c r="G3955" s="29">
        <v>1667706.97</v>
      </c>
      <c r="H3955" s="19">
        <v>0</v>
      </c>
      <c r="I3955" s="19">
        <v>80996.61</v>
      </c>
      <c r="J3955" s="39">
        <v>17502.009999999998</v>
      </c>
      <c r="K3955" s="40">
        <v>1275663.58</v>
      </c>
      <c r="L3955" s="19">
        <v>16958.04</v>
      </c>
      <c r="M3955" s="19">
        <v>87744.38</v>
      </c>
      <c r="N3955" s="39">
        <v>2905826.4</v>
      </c>
      <c r="O3955" s="40">
        <v>1218407.2</v>
      </c>
      <c r="P3955" s="19">
        <v>1880989.64</v>
      </c>
      <c r="Q3955" s="19">
        <v>94217.73</v>
      </c>
      <c r="R3955" s="39">
        <v>905722.5</v>
      </c>
      <c r="S3955" s="40">
        <v>77181.759999999995</v>
      </c>
      <c r="T3955" s="19"/>
      <c r="U3955" s="19"/>
      <c r="V3955" s="39"/>
      <c r="W3955" s="40"/>
      <c r="X3955" s="19"/>
      <c r="Y3955" s="19"/>
      <c r="Z3955" s="39"/>
      <c r="AA3955" s="40"/>
      <c r="AB3955" s="19"/>
      <c r="AC3955" s="19"/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1652</v>
      </c>
      <c r="B3956" s="37" t="s">
        <v>41</v>
      </c>
      <c r="C3956" s="38" t="s">
        <v>42</v>
      </c>
      <c r="D3956" s="24">
        <f t="shared" si="122"/>
        <v>498500.1</v>
      </c>
      <c r="E3956" s="32">
        <f t="shared" si="123"/>
        <v>114487.5</v>
      </c>
      <c r="F3956" s="28">
        <v>0</v>
      </c>
      <c r="G3956" s="29">
        <v>0</v>
      </c>
      <c r="H3956" s="19">
        <v>446000.1</v>
      </c>
      <c r="I3956" s="19">
        <v>0</v>
      </c>
      <c r="J3956" s="39">
        <v>23750</v>
      </c>
      <c r="K3956" s="40">
        <v>75966</v>
      </c>
      <c r="L3956" s="19">
        <v>0</v>
      </c>
      <c r="M3956" s="19">
        <v>22681.5</v>
      </c>
      <c r="N3956" s="39">
        <v>13500</v>
      </c>
      <c r="O3956" s="40">
        <v>0</v>
      </c>
      <c r="P3956" s="19">
        <v>15250</v>
      </c>
      <c r="Q3956" s="19">
        <v>0</v>
      </c>
      <c r="R3956" s="39">
        <v>0</v>
      </c>
      <c r="S3956" s="40">
        <v>15840</v>
      </c>
      <c r="T3956" s="19"/>
      <c r="U3956" s="19"/>
      <c r="V3956" s="39"/>
      <c r="W3956" s="40"/>
      <c r="X3956" s="19"/>
      <c r="Y3956" s="19"/>
      <c r="Z3956" s="39"/>
      <c r="AA3956" s="40"/>
      <c r="AB3956" s="19"/>
      <c r="AC3956" s="19"/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1652</v>
      </c>
      <c r="B3957" s="37" t="s">
        <v>43</v>
      </c>
      <c r="C3957" s="38" t="s">
        <v>44</v>
      </c>
      <c r="D3957" s="24">
        <f t="shared" si="122"/>
        <v>2718625.49</v>
      </c>
      <c r="E3957" s="32">
        <f t="shared" si="123"/>
        <v>1506513.41</v>
      </c>
      <c r="F3957" s="28">
        <v>0</v>
      </c>
      <c r="G3957" s="29">
        <v>7138.41</v>
      </c>
      <c r="H3957" s="19">
        <v>0</v>
      </c>
      <c r="I3957" s="19">
        <v>0</v>
      </c>
      <c r="J3957" s="39">
        <v>0</v>
      </c>
      <c r="K3957" s="40">
        <v>604299.06999999995</v>
      </c>
      <c r="L3957" s="19">
        <v>0</v>
      </c>
      <c r="M3957" s="19">
        <v>283084.11</v>
      </c>
      <c r="N3957" s="39">
        <v>0</v>
      </c>
      <c r="O3957" s="40">
        <v>2616.8200000000002</v>
      </c>
      <c r="P3957" s="19">
        <v>3086.2</v>
      </c>
      <c r="Q3957" s="19">
        <v>603767.52</v>
      </c>
      <c r="R3957" s="39">
        <v>2715539.29</v>
      </c>
      <c r="S3957" s="40">
        <v>5607.48</v>
      </c>
      <c r="T3957" s="19"/>
      <c r="U3957" s="19"/>
      <c r="V3957" s="39"/>
      <c r="W3957" s="40"/>
      <c r="X3957" s="19"/>
      <c r="Y3957" s="19"/>
      <c r="Z3957" s="39"/>
      <c r="AA3957" s="40"/>
      <c r="AB3957" s="19"/>
      <c r="AC3957" s="19"/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1652</v>
      </c>
      <c r="B3958" s="37" t="s">
        <v>45</v>
      </c>
      <c r="C3958" s="38" t="s">
        <v>46</v>
      </c>
      <c r="D3958" s="24">
        <f t="shared" si="122"/>
        <v>863540.6</v>
      </c>
      <c r="E3958" s="32">
        <f t="shared" si="123"/>
        <v>917476.64</v>
      </c>
      <c r="F3958" s="28">
        <v>0</v>
      </c>
      <c r="G3958" s="29">
        <v>0</v>
      </c>
      <c r="H3958" s="22">
        <v>3000</v>
      </c>
      <c r="I3958" s="22">
        <v>0</v>
      </c>
      <c r="J3958" s="41">
        <v>81500</v>
      </c>
      <c r="K3958" s="42">
        <v>0</v>
      </c>
      <c r="L3958" s="22">
        <v>224854</v>
      </c>
      <c r="M3958" s="22">
        <v>0</v>
      </c>
      <c r="N3958" s="41">
        <v>544146</v>
      </c>
      <c r="O3958" s="42">
        <v>650000</v>
      </c>
      <c r="P3958" s="19">
        <v>40.6</v>
      </c>
      <c r="Q3958" s="19">
        <v>0</v>
      </c>
      <c r="R3958" s="41">
        <v>10000</v>
      </c>
      <c r="S3958" s="42">
        <v>267476.64</v>
      </c>
      <c r="T3958" s="22"/>
      <c r="U3958" s="22"/>
      <c r="V3958" s="41"/>
      <c r="W3958" s="42"/>
      <c r="X3958" s="22"/>
      <c r="Y3958" s="22"/>
      <c r="Z3958" s="41"/>
      <c r="AA3958" s="42"/>
      <c r="AB3958" s="22"/>
      <c r="AC3958" s="22"/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1652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1652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1652</v>
      </c>
      <c r="B3961" s="37" t="s">
        <v>51</v>
      </c>
      <c r="C3961" s="38" t="s">
        <v>52</v>
      </c>
      <c r="D3961" s="24">
        <f t="shared" si="122"/>
        <v>368215</v>
      </c>
      <c r="E3961" s="32">
        <f t="shared" si="123"/>
        <v>365273.59999999998</v>
      </c>
      <c r="F3961" s="28">
        <v>0</v>
      </c>
      <c r="G3961" s="29">
        <v>0</v>
      </c>
      <c r="H3961" s="19">
        <v>122350</v>
      </c>
      <c r="I3961" s="19">
        <v>111589.6</v>
      </c>
      <c r="J3961" s="39">
        <v>85150</v>
      </c>
      <c r="K3961" s="40">
        <v>0</v>
      </c>
      <c r="L3961" s="19">
        <v>72252</v>
      </c>
      <c r="M3961" s="19">
        <v>3060</v>
      </c>
      <c r="N3961" s="39">
        <v>19668</v>
      </c>
      <c r="O3961" s="40">
        <v>180366</v>
      </c>
      <c r="P3961" s="22">
        <v>48320</v>
      </c>
      <c r="Q3961" s="22">
        <v>30658</v>
      </c>
      <c r="R3961" s="39">
        <v>20475</v>
      </c>
      <c r="S3961" s="40">
        <v>39600</v>
      </c>
      <c r="T3961" s="19"/>
      <c r="U3961" s="19"/>
      <c r="V3961" s="39"/>
      <c r="W3961" s="40"/>
      <c r="X3961" s="19"/>
      <c r="Y3961" s="19"/>
      <c r="Z3961" s="39"/>
      <c r="AA3961" s="40"/>
      <c r="AB3961" s="19"/>
      <c r="AC3961" s="19"/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1652</v>
      </c>
      <c r="B3962" s="37" t="s">
        <v>53</v>
      </c>
      <c r="C3962" s="38" t="s">
        <v>54</v>
      </c>
      <c r="D3962" s="24">
        <f t="shared" si="122"/>
        <v>0</v>
      </c>
      <c r="E3962" s="32">
        <f t="shared" si="123"/>
        <v>0</v>
      </c>
      <c r="F3962" s="28"/>
      <c r="G3962" s="29"/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/>
      <c r="W3962" s="42"/>
      <c r="X3962" s="22"/>
      <c r="Y3962" s="22"/>
      <c r="Z3962" s="41"/>
      <c r="AA3962" s="42"/>
      <c r="AB3962" s="22"/>
      <c r="AC3962" s="22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1652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0</v>
      </c>
      <c r="F3963" s="28"/>
      <c r="G3963" s="29"/>
      <c r="H3963" s="22"/>
      <c r="I3963" s="22"/>
      <c r="J3963" s="41"/>
      <c r="K3963" s="42"/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1652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1652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1652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1652</v>
      </c>
      <c r="B3967" s="37" t="s">
        <v>63</v>
      </c>
      <c r="C3967" s="38" t="s">
        <v>64</v>
      </c>
      <c r="D3967" s="24">
        <f t="shared" si="122"/>
        <v>0</v>
      </c>
      <c r="E3967" s="32">
        <f t="shared" si="123"/>
        <v>3644206.88</v>
      </c>
      <c r="F3967" s="28">
        <v>0</v>
      </c>
      <c r="G3967" s="29">
        <v>3644206.88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/>
      <c r="AA3967" s="42"/>
      <c r="AB3967" s="22"/>
      <c r="AC3967" s="22"/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1652</v>
      </c>
      <c r="B3968" s="37" t="s">
        <v>65</v>
      </c>
      <c r="C3968" s="38" t="s">
        <v>66</v>
      </c>
      <c r="D3968" s="24">
        <f t="shared" si="122"/>
        <v>0</v>
      </c>
      <c r="E3968" s="32">
        <f t="shared" si="123"/>
        <v>103000</v>
      </c>
      <c r="F3968" s="28">
        <v>0</v>
      </c>
      <c r="G3968" s="29">
        <v>0</v>
      </c>
      <c r="H3968" s="22">
        <v>0</v>
      </c>
      <c r="I3968" s="22">
        <v>0</v>
      </c>
      <c r="J3968" s="41">
        <v>0</v>
      </c>
      <c r="K3968" s="42">
        <v>103000</v>
      </c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/>
      <c r="AC3968" s="22"/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1652</v>
      </c>
      <c r="B3969" s="37" t="s">
        <v>67</v>
      </c>
      <c r="C3969" s="38" t="s">
        <v>68</v>
      </c>
      <c r="D3969" s="24">
        <f t="shared" si="122"/>
        <v>0</v>
      </c>
      <c r="E3969" s="32">
        <f t="shared" si="123"/>
        <v>0</v>
      </c>
      <c r="F3969" s="28"/>
      <c r="G3969" s="29"/>
      <c r="H3969" s="22"/>
      <c r="I3969" s="22"/>
      <c r="J3969" s="41"/>
      <c r="K3969" s="42"/>
      <c r="L3969" s="22"/>
      <c r="M3969" s="22"/>
      <c r="N3969" s="41"/>
      <c r="O3969" s="42"/>
      <c r="P3969" s="22"/>
      <c r="Q3969" s="22"/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1652</v>
      </c>
      <c r="B3970" s="37" t="s">
        <v>69</v>
      </c>
      <c r="C3970" s="38" t="s">
        <v>70</v>
      </c>
      <c r="D3970" s="24">
        <f t="shared" si="122"/>
        <v>99483.25</v>
      </c>
      <c r="E3970" s="32">
        <f t="shared" si="123"/>
        <v>108047.43000000001</v>
      </c>
      <c r="F3970" s="28">
        <v>19417.080000000002</v>
      </c>
      <c r="G3970" s="29">
        <v>0</v>
      </c>
      <c r="H3970" s="19">
        <v>5906.47</v>
      </c>
      <c r="I3970" s="19">
        <v>24361.360000000001</v>
      </c>
      <c r="J3970" s="39">
        <v>22545.15</v>
      </c>
      <c r="K3970" s="40">
        <v>22755.07</v>
      </c>
      <c r="L3970" s="19">
        <v>23640.18</v>
      </c>
      <c r="M3970" s="19">
        <v>10049.91</v>
      </c>
      <c r="N3970" s="39">
        <v>5715.91</v>
      </c>
      <c r="O3970" s="40">
        <v>3846.85</v>
      </c>
      <c r="P3970" s="22">
        <v>22258.46</v>
      </c>
      <c r="Q3970" s="22">
        <v>40701.47</v>
      </c>
      <c r="R3970" s="39">
        <v>0</v>
      </c>
      <c r="S3970" s="40">
        <v>6332.77</v>
      </c>
      <c r="T3970" s="19"/>
      <c r="U3970" s="19"/>
      <c r="V3970" s="39"/>
      <c r="W3970" s="40"/>
      <c r="X3970" s="19"/>
      <c r="Y3970" s="19"/>
      <c r="Z3970" s="39"/>
      <c r="AA3970" s="40"/>
      <c r="AB3970" s="19"/>
      <c r="AC3970" s="19"/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1652</v>
      </c>
      <c r="B3971" s="37" t="s">
        <v>71</v>
      </c>
      <c r="C3971" s="38" t="s">
        <v>72</v>
      </c>
      <c r="D3971" s="24">
        <f t="shared" si="122"/>
        <v>2965160.9</v>
      </c>
      <c r="E3971" s="32">
        <f t="shared" si="123"/>
        <v>489052.87</v>
      </c>
      <c r="F3971" s="28">
        <v>2965160.9</v>
      </c>
      <c r="G3971" s="29">
        <v>0</v>
      </c>
      <c r="H3971" s="19">
        <v>0</v>
      </c>
      <c r="I3971" s="19">
        <v>0</v>
      </c>
      <c r="J3971" s="39">
        <v>0</v>
      </c>
      <c r="K3971" s="40">
        <v>0</v>
      </c>
      <c r="L3971" s="19">
        <v>0</v>
      </c>
      <c r="M3971" s="19">
        <v>0</v>
      </c>
      <c r="N3971" s="39">
        <v>0</v>
      </c>
      <c r="O3971" s="40">
        <v>489052.87</v>
      </c>
      <c r="P3971" s="19">
        <v>0</v>
      </c>
      <c r="Q3971" s="19">
        <v>0</v>
      </c>
      <c r="R3971" s="39">
        <v>0</v>
      </c>
      <c r="S3971" s="40">
        <v>0</v>
      </c>
      <c r="T3971" s="19"/>
      <c r="U3971" s="19"/>
      <c r="V3971" s="39"/>
      <c r="W3971" s="40"/>
      <c r="X3971" s="19"/>
      <c r="Y3971" s="19"/>
      <c r="Z3971" s="39"/>
      <c r="AA3971" s="40"/>
      <c r="AB3971" s="19"/>
      <c r="AC3971" s="19"/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1652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3051793.41</v>
      </c>
      <c r="E3972" s="32">
        <f t="shared" ref="E3972:E4035" si="125">G3972+I3972+K3972+M3972+O3972+Q3972+S3972+U3972+W3972+Y3972+AA3972+AC3972</f>
        <v>3044718.68</v>
      </c>
      <c r="F3972" s="28">
        <v>0</v>
      </c>
      <c r="G3972" s="29">
        <v>0</v>
      </c>
      <c r="H3972" s="19">
        <v>550940.27</v>
      </c>
      <c r="I3972" s="19">
        <v>550940.27</v>
      </c>
      <c r="J3972" s="39">
        <v>449619.9</v>
      </c>
      <c r="K3972" s="40">
        <v>449619.9</v>
      </c>
      <c r="L3972" s="19">
        <v>401798.84</v>
      </c>
      <c r="M3972" s="19">
        <v>401798.84</v>
      </c>
      <c r="N3972" s="39">
        <v>914105.4</v>
      </c>
      <c r="O3972" s="40">
        <v>656763.02</v>
      </c>
      <c r="P3972" s="19">
        <v>0</v>
      </c>
      <c r="Q3972" s="19">
        <v>257342.38</v>
      </c>
      <c r="R3972" s="39">
        <v>735329</v>
      </c>
      <c r="S3972" s="40">
        <v>728254.27</v>
      </c>
      <c r="T3972" s="19"/>
      <c r="U3972" s="19"/>
      <c r="V3972" s="39"/>
      <c r="W3972" s="40"/>
      <c r="X3972" s="19"/>
      <c r="Y3972" s="19"/>
      <c r="Z3972" s="39"/>
      <c r="AA3972" s="40"/>
      <c r="AB3972" s="19"/>
      <c r="AC3972" s="19"/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1652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1652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1652</v>
      </c>
      <c r="B3975" s="37" t="s">
        <v>79</v>
      </c>
      <c r="C3975" s="38" t="s">
        <v>80</v>
      </c>
      <c r="D3975" s="24">
        <f t="shared" si="124"/>
        <v>3779521.8000000003</v>
      </c>
      <c r="E3975" s="32">
        <f t="shared" si="125"/>
        <v>3893621.55</v>
      </c>
      <c r="F3975" s="28">
        <v>488933.65</v>
      </c>
      <c r="G3975" s="29">
        <v>498389.95</v>
      </c>
      <c r="H3975" s="19">
        <v>498389.95</v>
      </c>
      <c r="I3975" s="19">
        <v>524079.85</v>
      </c>
      <c r="J3975" s="39">
        <v>524079.85</v>
      </c>
      <c r="K3975" s="40">
        <v>541396.44999999995</v>
      </c>
      <c r="L3975" s="19">
        <v>541396.44999999995</v>
      </c>
      <c r="M3975" s="19">
        <v>566043.25</v>
      </c>
      <c r="N3975" s="39">
        <v>566043.25</v>
      </c>
      <c r="O3975" s="40">
        <v>573635.65</v>
      </c>
      <c r="P3975" s="22">
        <v>573635.65</v>
      </c>
      <c r="Q3975" s="22">
        <v>587043</v>
      </c>
      <c r="R3975" s="39">
        <v>587043</v>
      </c>
      <c r="S3975" s="40">
        <v>603033.4</v>
      </c>
      <c r="T3975" s="19"/>
      <c r="U3975" s="19"/>
      <c r="V3975" s="39"/>
      <c r="W3975" s="40"/>
      <c r="X3975" s="19"/>
      <c r="Y3975" s="19"/>
      <c r="Z3975" s="39"/>
      <c r="AA3975" s="40"/>
      <c r="AB3975" s="19"/>
      <c r="AC3975" s="19"/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1652</v>
      </c>
      <c r="B3976" s="37" t="s">
        <v>81</v>
      </c>
      <c r="C3976" s="38" t="s">
        <v>82</v>
      </c>
      <c r="D3976" s="24">
        <f t="shared" si="124"/>
        <v>1226311.3</v>
      </c>
      <c r="E3976" s="32">
        <f t="shared" si="125"/>
        <v>1304395.6000000001</v>
      </c>
      <c r="F3976" s="28">
        <v>144523.5</v>
      </c>
      <c r="G3976" s="29">
        <v>152559.54999999999</v>
      </c>
      <c r="H3976" s="19">
        <v>152559.54999999999</v>
      </c>
      <c r="I3976" s="19">
        <v>156495.4</v>
      </c>
      <c r="J3976" s="39">
        <v>156495.4</v>
      </c>
      <c r="K3976" s="40">
        <v>161798.29999999999</v>
      </c>
      <c r="L3976" s="19">
        <v>161798.29999999999</v>
      </c>
      <c r="M3976" s="19">
        <v>192584</v>
      </c>
      <c r="N3976" s="39">
        <v>192584</v>
      </c>
      <c r="O3976" s="40">
        <v>194901.05</v>
      </c>
      <c r="P3976" s="19">
        <v>194901.05</v>
      </c>
      <c r="Q3976" s="19">
        <v>223449.5</v>
      </c>
      <c r="R3976" s="39">
        <v>223449.5</v>
      </c>
      <c r="S3976" s="40">
        <v>222607.8</v>
      </c>
      <c r="T3976" s="19"/>
      <c r="U3976" s="19"/>
      <c r="V3976" s="39"/>
      <c r="W3976" s="40"/>
      <c r="X3976" s="19"/>
      <c r="Y3976" s="19"/>
      <c r="Z3976" s="39"/>
      <c r="AA3976" s="40"/>
      <c r="AB3976" s="19"/>
      <c r="AC3976" s="19"/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1652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1652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1652</v>
      </c>
      <c r="B3979" s="37" t="s">
        <v>87</v>
      </c>
      <c r="C3979" s="38" t="s">
        <v>88</v>
      </c>
      <c r="D3979" s="24">
        <f t="shared" si="124"/>
        <v>0</v>
      </c>
      <c r="E3979" s="32">
        <f t="shared" si="125"/>
        <v>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/>
      <c r="Q3979" s="22"/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1652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1652</v>
      </c>
      <c r="B3981" s="37" t="s">
        <v>91</v>
      </c>
      <c r="C3981" s="38" t="s">
        <v>92</v>
      </c>
      <c r="D3981" s="24">
        <f t="shared" si="124"/>
        <v>0</v>
      </c>
      <c r="E3981" s="32">
        <f t="shared" si="125"/>
        <v>0</v>
      </c>
      <c r="F3981" s="28"/>
      <c r="G3981" s="29"/>
      <c r="H3981" s="22"/>
      <c r="I3981" s="22"/>
      <c r="J3981" s="41"/>
      <c r="K3981" s="42"/>
      <c r="L3981" s="22"/>
      <c r="M3981" s="22"/>
      <c r="N3981" s="41"/>
      <c r="O3981" s="42"/>
      <c r="P3981" s="22"/>
      <c r="Q3981" s="22"/>
      <c r="R3981" s="41"/>
      <c r="S3981" s="42"/>
      <c r="T3981" s="22"/>
      <c r="U3981" s="22"/>
      <c r="V3981" s="41"/>
      <c r="W3981" s="42"/>
      <c r="X3981" s="22"/>
      <c r="Y3981" s="22"/>
      <c r="Z3981" s="41"/>
      <c r="AA3981" s="42"/>
      <c r="AB3981" s="22"/>
      <c r="AC3981" s="22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1652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1652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1652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1652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1652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1652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1652</v>
      </c>
      <c r="B3988" s="37" t="s">
        <v>105</v>
      </c>
      <c r="C3988" s="38" t="s">
        <v>106</v>
      </c>
      <c r="D3988" s="24">
        <f t="shared" si="124"/>
        <v>0</v>
      </c>
      <c r="E3988" s="32">
        <f t="shared" si="125"/>
        <v>0</v>
      </c>
      <c r="F3988" s="28"/>
      <c r="G3988" s="29"/>
      <c r="H3988" s="19"/>
      <c r="I3988" s="19"/>
      <c r="J3988" s="39"/>
      <c r="K3988" s="40"/>
      <c r="L3988" s="19"/>
      <c r="M3988" s="19"/>
      <c r="N3988" s="39"/>
      <c r="O3988" s="40"/>
      <c r="P3988" s="22"/>
      <c r="Q3988" s="22"/>
      <c r="R3988" s="39"/>
      <c r="S3988" s="40"/>
      <c r="T3988" s="19"/>
      <c r="U3988" s="19"/>
      <c r="V3988" s="39"/>
      <c r="W3988" s="40"/>
      <c r="X3988" s="19"/>
      <c r="Y3988" s="19"/>
      <c r="Z3988" s="39"/>
      <c r="AA3988" s="40"/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1652</v>
      </c>
      <c r="B3989" s="37" t="s">
        <v>107</v>
      </c>
      <c r="C3989" s="38" t="s">
        <v>108</v>
      </c>
      <c r="D3989" s="24">
        <f t="shared" si="124"/>
        <v>221082</v>
      </c>
      <c r="E3989" s="32">
        <f t="shared" si="125"/>
        <v>100977</v>
      </c>
      <c r="F3989" s="28">
        <v>33444</v>
      </c>
      <c r="G3989" s="29">
        <v>23490</v>
      </c>
      <c r="H3989" s="19">
        <v>41176</v>
      </c>
      <c r="I3989" s="19">
        <v>14134</v>
      </c>
      <c r="J3989" s="39">
        <v>30662</v>
      </c>
      <c r="K3989" s="40">
        <v>12434</v>
      </c>
      <c r="L3989" s="19">
        <v>38402</v>
      </c>
      <c r="M3989" s="19">
        <v>12458</v>
      </c>
      <c r="N3989" s="39">
        <v>30931</v>
      </c>
      <c r="O3989" s="40">
        <v>22939</v>
      </c>
      <c r="P3989" s="19">
        <v>22287</v>
      </c>
      <c r="Q3989" s="19">
        <v>8174</v>
      </c>
      <c r="R3989" s="39">
        <v>24180</v>
      </c>
      <c r="S3989" s="40">
        <v>7348</v>
      </c>
      <c r="T3989" s="19"/>
      <c r="U3989" s="19"/>
      <c r="V3989" s="39"/>
      <c r="W3989" s="40"/>
      <c r="X3989" s="19"/>
      <c r="Y3989" s="19"/>
      <c r="Z3989" s="39"/>
      <c r="AA3989" s="40"/>
      <c r="AB3989" s="19"/>
      <c r="AC3989" s="19"/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1652</v>
      </c>
      <c r="B3990" s="37" t="s">
        <v>109</v>
      </c>
      <c r="C3990" s="38" t="s">
        <v>110</v>
      </c>
      <c r="D3990" s="24">
        <f t="shared" si="124"/>
        <v>90075</v>
      </c>
      <c r="E3990" s="32">
        <f t="shared" si="125"/>
        <v>7881</v>
      </c>
      <c r="F3990" s="28">
        <v>8459</v>
      </c>
      <c r="G3990" s="29">
        <v>0</v>
      </c>
      <c r="H3990" s="19">
        <v>9424</v>
      </c>
      <c r="I3990" s="19">
        <v>5281</v>
      </c>
      <c r="J3990" s="39">
        <v>5582</v>
      </c>
      <c r="K3990" s="40">
        <v>0</v>
      </c>
      <c r="L3990" s="19">
        <v>32406</v>
      </c>
      <c r="M3990" s="19">
        <v>0</v>
      </c>
      <c r="N3990" s="39">
        <v>2439</v>
      </c>
      <c r="O3990" s="40">
        <v>0</v>
      </c>
      <c r="P3990" s="19">
        <v>30051</v>
      </c>
      <c r="Q3990" s="19">
        <v>0</v>
      </c>
      <c r="R3990" s="39">
        <v>1714</v>
      </c>
      <c r="S3990" s="40">
        <v>2600</v>
      </c>
      <c r="T3990" s="19"/>
      <c r="U3990" s="19"/>
      <c r="V3990" s="39"/>
      <c r="W3990" s="40"/>
      <c r="X3990" s="19"/>
      <c r="Y3990" s="19"/>
      <c r="Z3990" s="39"/>
      <c r="AA3990" s="40"/>
      <c r="AB3990" s="19"/>
      <c r="AC3990" s="19"/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1652</v>
      </c>
      <c r="B3991" s="37" t="s">
        <v>111</v>
      </c>
      <c r="C3991" s="38" t="s">
        <v>112</v>
      </c>
      <c r="D3991" s="24">
        <f t="shared" si="124"/>
        <v>33300</v>
      </c>
      <c r="E3991" s="32">
        <f t="shared" si="125"/>
        <v>33300</v>
      </c>
      <c r="F3991" s="28"/>
      <c r="G3991" s="29"/>
      <c r="H3991" s="19">
        <v>8900</v>
      </c>
      <c r="I3991" s="19">
        <v>8900</v>
      </c>
      <c r="J3991" s="39">
        <v>7250</v>
      </c>
      <c r="K3991" s="40">
        <v>7250</v>
      </c>
      <c r="L3991" s="19">
        <v>10250</v>
      </c>
      <c r="M3991" s="19">
        <v>8250</v>
      </c>
      <c r="N3991" s="39">
        <v>6700</v>
      </c>
      <c r="O3991" s="40">
        <v>0</v>
      </c>
      <c r="P3991" s="19">
        <v>200</v>
      </c>
      <c r="Q3991" s="19">
        <v>8700</v>
      </c>
      <c r="R3991" s="39">
        <v>0</v>
      </c>
      <c r="S3991" s="40">
        <v>200</v>
      </c>
      <c r="T3991" s="19"/>
      <c r="U3991" s="19"/>
      <c r="V3991" s="39"/>
      <c r="W3991" s="40"/>
      <c r="X3991" s="19"/>
      <c r="Y3991" s="19"/>
      <c r="Z3991" s="39"/>
      <c r="AA3991" s="40"/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1652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1652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1652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1652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1652</v>
      </c>
      <c r="B3996" s="37" t="s">
        <v>121</v>
      </c>
      <c r="C3996" s="38" t="s">
        <v>122</v>
      </c>
      <c r="D3996" s="24">
        <f t="shared" si="124"/>
        <v>16178157</v>
      </c>
      <c r="E3996" s="32">
        <f t="shared" si="125"/>
        <v>16178157</v>
      </c>
      <c r="F3996" s="28">
        <v>2161860</v>
      </c>
      <c r="G3996" s="29">
        <v>2161860</v>
      </c>
      <c r="H3996" s="19">
        <v>1859342</v>
      </c>
      <c r="I3996" s="19">
        <v>1859342</v>
      </c>
      <c r="J3996" s="39">
        <v>3870817</v>
      </c>
      <c r="K3996" s="40">
        <v>3870817</v>
      </c>
      <c r="L3996" s="19">
        <v>2236922</v>
      </c>
      <c r="M3996" s="19">
        <v>2236922</v>
      </c>
      <c r="N3996" s="39">
        <v>2045082</v>
      </c>
      <c r="O3996" s="40">
        <v>2045082</v>
      </c>
      <c r="P3996" s="22">
        <v>2210384</v>
      </c>
      <c r="Q3996" s="22">
        <v>2210384</v>
      </c>
      <c r="R3996" s="39">
        <v>1793750</v>
      </c>
      <c r="S3996" s="40">
        <v>1793750</v>
      </c>
      <c r="T3996" s="19"/>
      <c r="U3996" s="19"/>
      <c r="V3996" s="39"/>
      <c r="W3996" s="40"/>
      <c r="X3996" s="19"/>
      <c r="Y3996" s="19"/>
      <c r="Z3996" s="39"/>
      <c r="AA3996" s="40"/>
      <c r="AB3996" s="19"/>
      <c r="AC3996" s="19"/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1652</v>
      </c>
      <c r="B3997" s="37" t="s">
        <v>123</v>
      </c>
      <c r="C3997" s="38" t="s">
        <v>124</v>
      </c>
      <c r="D3997" s="24">
        <f t="shared" si="124"/>
        <v>12340849.189999999</v>
      </c>
      <c r="E3997" s="32">
        <f t="shared" si="125"/>
        <v>12711773.189999999</v>
      </c>
      <c r="F3997" s="28">
        <v>2064186</v>
      </c>
      <c r="G3997" s="29">
        <v>0</v>
      </c>
      <c r="H3997" s="19">
        <v>2229794.19</v>
      </c>
      <c r="I3997" s="19">
        <v>2222842.19</v>
      </c>
      <c r="J3997" s="39">
        <v>1851046</v>
      </c>
      <c r="K3997" s="40">
        <v>1232979</v>
      </c>
      <c r="L3997" s="19">
        <v>1728341</v>
      </c>
      <c r="M3997" s="19">
        <v>2742171</v>
      </c>
      <c r="N3997" s="39">
        <v>1946227</v>
      </c>
      <c r="O3997" s="40">
        <v>3294764.4</v>
      </c>
      <c r="P3997" s="19">
        <v>1661215</v>
      </c>
      <c r="Q3997" s="19">
        <v>543816.6</v>
      </c>
      <c r="R3997" s="39">
        <v>860040</v>
      </c>
      <c r="S3997" s="40">
        <v>2675200</v>
      </c>
      <c r="T3997" s="19"/>
      <c r="U3997" s="19"/>
      <c r="V3997" s="39"/>
      <c r="W3997" s="40"/>
      <c r="X3997" s="19"/>
      <c r="Y3997" s="19"/>
      <c r="Z3997" s="39"/>
      <c r="AA3997" s="40"/>
      <c r="AB3997" s="19"/>
      <c r="AC3997" s="19"/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1652</v>
      </c>
      <c r="B3998" s="37" t="s">
        <v>125</v>
      </c>
      <c r="C3998" s="38" t="s">
        <v>126</v>
      </c>
      <c r="D3998" s="24">
        <f t="shared" si="124"/>
        <v>237955</v>
      </c>
      <c r="E3998" s="32">
        <f t="shared" si="125"/>
        <v>237955</v>
      </c>
      <c r="F3998" s="28">
        <v>18800</v>
      </c>
      <c r="G3998" s="29">
        <v>18800</v>
      </c>
      <c r="H3998" s="19">
        <v>38131</v>
      </c>
      <c r="I3998" s="19">
        <v>38131</v>
      </c>
      <c r="J3998" s="39">
        <v>28315</v>
      </c>
      <c r="K3998" s="40">
        <v>28315</v>
      </c>
      <c r="L3998" s="19">
        <v>38813</v>
      </c>
      <c r="M3998" s="19">
        <v>38813</v>
      </c>
      <c r="N3998" s="39">
        <v>26526</v>
      </c>
      <c r="O3998" s="40">
        <v>26526</v>
      </c>
      <c r="P3998" s="19">
        <v>31002</v>
      </c>
      <c r="Q3998" s="19">
        <v>31002</v>
      </c>
      <c r="R3998" s="39">
        <v>56368</v>
      </c>
      <c r="S3998" s="40">
        <v>56368</v>
      </c>
      <c r="T3998" s="19"/>
      <c r="U3998" s="19"/>
      <c r="V3998" s="39"/>
      <c r="W3998" s="40"/>
      <c r="X3998" s="19"/>
      <c r="Y3998" s="19"/>
      <c r="Z3998" s="39"/>
      <c r="AA3998" s="40"/>
      <c r="AB3998" s="19"/>
      <c r="AC3998" s="19"/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1652</v>
      </c>
      <c r="B3999" s="37" t="s">
        <v>127</v>
      </c>
      <c r="C3999" s="38" t="s">
        <v>128</v>
      </c>
      <c r="D3999" s="24">
        <f t="shared" si="124"/>
        <v>0</v>
      </c>
      <c r="E3999" s="32">
        <f t="shared" si="125"/>
        <v>0</v>
      </c>
      <c r="F3999" s="28"/>
      <c r="G3999" s="29"/>
      <c r="H3999" s="19"/>
      <c r="I3999" s="19"/>
      <c r="J3999" s="39"/>
      <c r="K3999" s="40"/>
      <c r="L3999" s="19"/>
      <c r="M3999" s="19"/>
      <c r="N3999" s="39"/>
      <c r="O3999" s="40"/>
      <c r="P3999" s="19"/>
      <c r="Q3999" s="19"/>
      <c r="R3999" s="39"/>
      <c r="S3999" s="40"/>
      <c r="T3999" s="19"/>
      <c r="U3999" s="19"/>
      <c r="V3999" s="39"/>
      <c r="W3999" s="40"/>
      <c r="X3999" s="19"/>
      <c r="Y3999" s="19"/>
      <c r="Z3999" s="39"/>
      <c r="AA3999" s="40"/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1652</v>
      </c>
      <c r="B4000" s="37" t="s">
        <v>129</v>
      </c>
      <c r="C4000" s="38" t="s">
        <v>130</v>
      </c>
      <c r="D4000" s="24">
        <f t="shared" si="124"/>
        <v>0</v>
      </c>
      <c r="E4000" s="32">
        <f t="shared" si="125"/>
        <v>0</v>
      </c>
      <c r="F4000" s="28"/>
      <c r="G4000" s="29"/>
      <c r="H4000" s="19"/>
      <c r="I4000" s="19"/>
      <c r="J4000" s="39"/>
      <c r="K4000" s="40"/>
      <c r="L4000" s="19"/>
      <c r="M4000" s="19"/>
      <c r="N4000" s="39"/>
      <c r="O4000" s="40"/>
      <c r="P4000" s="19"/>
      <c r="Q4000" s="19"/>
      <c r="R4000" s="39"/>
      <c r="S4000" s="40"/>
      <c r="T4000" s="19"/>
      <c r="U4000" s="19"/>
      <c r="V4000" s="39"/>
      <c r="W4000" s="40"/>
      <c r="X4000" s="19"/>
      <c r="Y4000" s="19"/>
      <c r="Z4000" s="39"/>
      <c r="AA4000" s="40"/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1652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1652</v>
      </c>
      <c r="B4002" s="37" t="s">
        <v>133</v>
      </c>
      <c r="C4002" s="38" t="s">
        <v>134</v>
      </c>
      <c r="D4002" s="24">
        <f t="shared" si="124"/>
        <v>456316.06</v>
      </c>
      <c r="E4002" s="32">
        <f t="shared" si="125"/>
        <v>423249.41</v>
      </c>
      <c r="F4002" s="28">
        <v>84997.97</v>
      </c>
      <c r="G4002" s="29">
        <v>14799.84</v>
      </c>
      <c r="H4002" s="19">
        <v>51618.42</v>
      </c>
      <c r="I4002" s="19">
        <v>90093.17</v>
      </c>
      <c r="J4002" s="39">
        <v>71088.850000000006</v>
      </c>
      <c r="K4002" s="40">
        <v>51633.48</v>
      </c>
      <c r="L4002" s="19">
        <v>71429.2</v>
      </c>
      <c r="M4002" s="19">
        <v>65191</v>
      </c>
      <c r="N4002" s="39">
        <v>75491.87</v>
      </c>
      <c r="O4002" s="40">
        <v>95891.47</v>
      </c>
      <c r="P4002" s="19">
        <v>66360.75</v>
      </c>
      <c r="Q4002" s="19">
        <v>46267.19</v>
      </c>
      <c r="R4002" s="39">
        <v>35329</v>
      </c>
      <c r="S4002" s="40">
        <v>59373.26</v>
      </c>
      <c r="T4002" s="19"/>
      <c r="U4002" s="19"/>
      <c r="V4002" s="39"/>
      <c r="W4002" s="40"/>
      <c r="X4002" s="19"/>
      <c r="Y4002" s="19"/>
      <c r="Z4002" s="39"/>
      <c r="AA4002" s="40"/>
      <c r="AB4002" s="19"/>
      <c r="AC4002" s="19"/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1652</v>
      </c>
      <c r="B4003" s="37" t="s">
        <v>135</v>
      </c>
      <c r="C4003" s="38" t="s">
        <v>136</v>
      </c>
      <c r="D4003" s="24">
        <f t="shared" si="124"/>
        <v>3719821.75</v>
      </c>
      <c r="E4003" s="32">
        <f t="shared" si="125"/>
        <v>3755634.7500000005</v>
      </c>
      <c r="F4003" s="28">
        <v>37244</v>
      </c>
      <c r="G4003" s="29">
        <v>0</v>
      </c>
      <c r="H4003" s="19">
        <v>512257</v>
      </c>
      <c r="I4003" s="19">
        <v>516421</v>
      </c>
      <c r="J4003" s="39">
        <v>33822.550000000003</v>
      </c>
      <c r="K4003" s="40">
        <v>28510.55</v>
      </c>
      <c r="L4003" s="19">
        <v>977030.8</v>
      </c>
      <c r="M4003" s="19">
        <v>1011049.8</v>
      </c>
      <c r="N4003" s="39">
        <v>1145791.75</v>
      </c>
      <c r="O4003" s="40">
        <v>897289.55</v>
      </c>
      <c r="P4003" s="19">
        <v>0</v>
      </c>
      <c r="Q4003" s="19">
        <v>288688.2</v>
      </c>
      <c r="R4003" s="39">
        <v>1013675.65</v>
      </c>
      <c r="S4003" s="40">
        <v>1013675.65</v>
      </c>
      <c r="T4003" s="19"/>
      <c r="U4003" s="19"/>
      <c r="V4003" s="39"/>
      <c r="W4003" s="40"/>
      <c r="X4003" s="19"/>
      <c r="Y4003" s="19"/>
      <c r="Z4003" s="39"/>
      <c r="AA4003" s="40"/>
      <c r="AB4003" s="19"/>
      <c r="AC4003" s="19"/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1652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1652</v>
      </c>
      <c r="B4005" s="37" t="s">
        <v>139</v>
      </c>
      <c r="C4005" s="38" t="s">
        <v>140</v>
      </c>
      <c r="D4005" s="24">
        <f t="shared" si="124"/>
        <v>624778</v>
      </c>
      <c r="E4005" s="32">
        <f t="shared" si="125"/>
        <v>657285.10000000009</v>
      </c>
      <c r="F4005" s="28">
        <v>89957</v>
      </c>
      <c r="G4005" s="29">
        <v>152473</v>
      </c>
      <c r="H4005" s="19">
        <v>82568</v>
      </c>
      <c r="I4005" s="19">
        <v>27712.5</v>
      </c>
      <c r="J4005" s="39">
        <v>94271</v>
      </c>
      <c r="K4005" s="40">
        <v>39415.5</v>
      </c>
      <c r="L4005" s="19">
        <v>104365</v>
      </c>
      <c r="M4005" s="19">
        <v>49509.5</v>
      </c>
      <c r="N4005" s="39">
        <v>89028</v>
      </c>
      <c r="O4005" s="40">
        <v>34172.5</v>
      </c>
      <c r="P4005" s="22">
        <v>94718</v>
      </c>
      <c r="Q4005" s="22">
        <v>335952.3</v>
      </c>
      <c r="R4005" s="39">
        <v>69871</v>
      </c>
      <c r="S4005" s="40">
        <v>18049.8</v>
      </c>
      <c r="T4005" s="19"/>
      <c r="U4005" s="19"/>
      <c r="V4005" s="39"/>
      <c r="W4005" s="40"/>
      <c r="X4005" s="19"/>
      <c r="Y4005" s="19"/>
      <c r="Z4005" s="39"/>
      <c r="AA4005" s="40"/>
      <c r="AB4005" s="19"/>
      <c r="AC4005" s="19"/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1652</v>
      </c>
      <c r="B4006" s="37" t="s">
        <v>141</v>
      </c>
      <c r="C4006" s="38" t="s">
        <v>142</v>
      </c>
      <c r="D4006" s="24">
        <f t="shared" si="124"/>
        <v>166037</v>
      </c>
      <c r="E4006" s="32">
        <f t="shared" si="125"/>
        <v>161772.5</v>
      </c>
      <c r="F4006" s="28">
        <v>15761</v>
      </c>
      <c r="G4006" s="29">
        <v>47740.5</v>
      </c>
      <c r="H4006" s="19">
        <v>64763</v>
      </c>
      <c r="I4006" s="19">
        <v>12849</v>
      </c>
      <c r="J4006" s="39">
        <v>14442</v>
      </c>
      <c r="K4006" s="40">
        <v>0</v>
      </c>
      <c r="L4006" s="19">
        <v>0</v>
      </c>
      <c r="M4006" s="19">
        <v>0</v>
      </c>
      <c r="N4006" s="39">
        <v>29737</v>
      </c>
      <c r="O4006" s="40">
        <v>0</v>
      </c>
      <c r="P4006" s="19">
        <v>18107</v>
      </c>
      <c r="Q4006" s="19">
        <v>101183</v>
      </c>
      <c r="R4006" s="39">
        <v>23227</v>
      </c>
      <c r="S4006" s="40">
        <v>0</v>
      </c>
      <c r="T4006" s="19"/>
      <c r="U4006" s="19"/>
      <c r="V4006" s="39"/>
      <c r="W4006" s="40"/>
      <c r="X4006" s="19"/>
      <c r="Y4006" s="19"/>
      <c r="Z4006" s="39"/>
      <c r="AA4006" s="40"/>
      <c r="AB4006" s="19"/>
      <c r="AC4006" s="19"/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1652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1652</v>
      </c>
      <c r="B4008" s="37" t="s">
        <v>145</v>
      </c>
      <c r="C4008" s="38" t="s">
        <v>146</v>
      </c>
      <c r="D4008" s="24">
        <f t="shared" si="124"/>
        <v>27669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>
        <v>27669</v>
      </c>
      <c r="S4008" s="42">
        <v>0</v>
      </c>
      <c r="T4008" s="22"/>
      <c r="U4008" s="22"/>
      <c r="V4008" s="41"/>
      <c r="W4008" s="42"/>
      <c r="X4008" s="22"/>
      <c r="Y4008" s="22"/>
      <c r="Z4008" s="41"/>
      <c r="AA4008" s="42"/>
      <c r="AB4008" s="22"/>
      <c r="AC4008" s="22"/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1652</v>
      </c>
      <c r="B4009" s="37" t="s">
        <v>147</v>
      </c>
      <c r="C4009" s="38" t="s">
        <v>148</v>
      </c>
      <c r="D4009" s="24">
        <f t="shared" si="124"/>
        <v>52910</v>
      </c>
      <c r="E4009" s="32">
        <f t="shared" si="125"/>
        <v>53430</v>
      </c>
      <c r="F4009" s="28">
        <v>8884</v>
      </c>
      <c r="G4009" s="29">
        <v>9428</v>
      </c>
      <c r="H4009" s="19">
        <v>9096</v>
      </c>
      <c r="I4009" s="19">
        <v>8178</v>
      </c>
      <c r="J4009" s="39">
        <v>6399</v>
      </c>
      <c r="K4009" s="40">
        <v>3457</v>
      </c>
      <c r="L4009" s="19">
        <v>10029</v>
      </c>
      <c r="M4009" s="19">
        <v>11757</v>
      </c>
      <c r="N4009" s="39">
        <v>7765</v>
      </c>
      <c r="O4009" s="40">
        <v>8649</v>
      </c>
      <c r="P4009" s="22">
        <v>7543</v>
      </c>
      <c r="Q4009" s="22">
        <v>9691</v>
      </c>
      <c r="R4009" s="39">
        <v>3194</v>
      </c>
      <c r="S4009" s="40">
        <v>2270</v>
      </c>
      <c r="T4009" s="19"/>
      <c r="U4009" s="19"/>
      <c r="V4009" s="39"/>
      <c r="W4009" s="40"/>
      <c r="X4009" s="19"/>
      <c r="Y4009" s="19"/>
      <c r="Z4009" s="39"/>
      <c r="AA4009" s="40"/>
      <c r="AB4009" s="19"/>
      <c r="AC4009" s="19"/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1652</v>
      </c>
      <c r="B4010" s="37" t="s">
        <v>149</v>
      </c>
      <c r="C4010" s="38" t="s">
        <v>150</v>
      </c>
      <c r="D4010" s="24">
        <f t="shared" si="124"/>
        <v>70383</v>
      </c>
      <c r="E4010" s="32">
        <f t="shared" si="125"/>
        <v>51632</v>
      </c>
      <c r="F4010" s="28">
        <v>5400</v>
      </c>
      <c r="G4010" s="29">
        <v>0</v>
      </c>
      <c r="H4010" s="19">
        <v>3524</v>
      </c>
      <c r="I4010" s="19">
        <v>6725</v>
      </c>
      <c r="J4010" s="39">
        <v>34757</v>
      </c>
      <c r="K4010" s="40">
        <v>0</v>
      </c>
      <c r="L4010" s="19">
        <v>0</v>
      </c>
      <c r="M4010" s="19">
        <v>0</v>
      </c>
      <c r="N4010" s="39">
        <v>0</v>
      </c>
      <c r="O4010" s="40">
        <v>0</v>
      </c>
      <c r="P4010" s="19">
        <v>0</v>
      </c>
      <c r="Q4010" s="19">
        <v>0</v>
      </c>
      <c r="R4010" s="39">
        <v>26702</v>
      </c>
      <c r="S4010" s="40">
        <v>44907</v>
      </c>
      <c r="T4010" s="19"/>
      <c r="U4010" s="19"/>
      <c r="V4010" s="39"/>
      <c r="W4010" s="40"/>
      <c r="X4010" s="19"/>
      <c r="Y4010" s="19"/>
      <c r="Z4010" s="39"/>
      <c r="AA4010" s="40"/>
      <c r="AB4010" s="19"/>
      <c r="AC4010" s="19"/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1652</v>
      </c>
      <c r="B4011" s="37" t="s">
        <v>151</v>
      </c>
      <c r="C4011" s="38" t="s">
        <v>152</v>
      </c>
      <c r="D4011" s="24">
        <f t="shared" si="124"/>
        <v>0</v>
      </c>
      <c r="E4011" s="32">
        <f t="shared" si="125"/>
        <v>0</v>
      </c>
      <c r="F4011" s="28"/>
      <c r="G4011" s="29"/>
      <c r="H4011" s="19"/>
      <c r="I4011" s="19"/>
      <c r="J4011" s="39"/>
      <c r="K4011" s="40"/>
      <c r="L4011" s="19"/>
      <c r="M4011" s="19"/>
      <c r="N4011" s="39"/>
      <c r="O4011" s="40"/>
      <c r="P4011" s="19"/>
      <c r="Q4011" s="19"/>
      <c r="R4011" s="39"/>
      <c r="S4011" s="40"/>
      <c r="T4011" s="19"/>
      <c r="U4011" s="19"/>
      <c r="V4011" s="39"/>
      <c r="W4011" s="40"/>
      <c r="X4011" s="19"/>
      <c r="Y4011" s="19"/>
      <c r="Z4011" s="39"/>
      <c r="AA4011" s="40"/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1652</v>
      </c>
      <c r="B4012" s="37" t="s">
        <v>153</v>
      </c>
      <c r="C4012" s="38" t="s">
        <v>154</v>
      </c>
      <c r="D4012" s="24">
        <f t="shared" si="124"/>
        <v>0</v>
      </c>
      <c r="E4012" s="32">
        <f t="shared" si="125"/>
        <v>0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/>
      <c r="Y4012" s="22"/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1652</v>
      </c>
      <c r="B4013" s="37" t="s">
        <v>155</v>
      </c>
      <c r="C4013" s="38" t="s">
        <v>156</v>
      </c>
      <c r="D4013" s="24">
        <f t="shared" si="124"/>
        <v>1654080</v>
      </c>
      <c r="E4013" s="32">
        <f t="shared" si="125"/>
        <v>1803838</v>
      </c>
      <c r="F4013" s="28">
        <v>266046</v>
      </c>
      <c r="G4013" s="29">
        <v>251189</v>
      </c>
      <c r="H4013" s="19">
        <v>246253</v>
      </c>
      <c r="I4013" s="19">
        <v>192883</v>
      </c>
      <c r="J4013" s="39">
        <v>266091</v>
      </c>
      <c r="K4013" s="40">
        <v>203110</v>
      </c>
      <c r="L4013" s="19">
        <v>281804</v>
      </c>
      <c r="M4013" s="19">
        <v>435329</v>
      </c>
      <c r="N4013" s="39">
        <v>241789</v>
      </c>
      <c r="O4013" s="40">
        <v>236869</v>
      </c>
      <c r="P4013" s="22">
        <v>182645</v>
      </c>
      <c r="Q4013" s="22">
        <v>117373</v>
      </c>
      <c r="R4013" s="39">
        <v>169452</v>
      </c>
      <c r="S4013" s="40">
        <v>367085</v>
      </c>
      <c r="T4013" s="19"/>
      <c r="U4013" s="19"/>
      <c r="V4013" s="39"/>
      <c r="W4013" s="40"/>
      <c r="X4013" s="19"/>
      <c r="Y4013" s="19"/>
      <c r="Z4013" s="39"/>
      <c r="AA4013" s="40"/>
      <c r="AB4013" s="19"/>
      <c r="AC4013" s="19"/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1652</v>
      </c>
      <c r="B4014" s="37" t="s">
        <v>157</v>
      </c>
      <c r="C4014" s="38" t="s">
        <v>158</v>
      </c>
      <c r="D4014" s="24">
        <f t="shared" si="124"/>
        <v>903290</v>
      </c>
      <c r="E4014" s="32">
        <f t="shared" si="125"/>
        <v>933039.06</v>
      </c>
      <c r="F4014" s="28">
        <v>160289</v>
      </c>
      <c r="G4014" s="29">
        <v>5831.69</v>
      </c>
      <c r="H4014" s="19">
        <v>151107</v>
      </c>
      <c r="I4014" s="19">
        <v>97245.56</v>
      </c>
      <c r="J4014" s="39">
        <v>145398</v>
      </c>
      <c r="K4014" s="40">
        <v>175389.4</v>
      </c>
      <c r="L4014" s="19">
        <v>144984</v>
      </c>
      <c r="M4014" s="19">
        <v>293521.17</v>
      </c>
      <c r="N4014" s="39">
        <v>144010</v>
      </c>
      <c r="O4014" s="40">
        <v>8893.23</v>
      </c>
      <c r="P4014" s="19">
        <v>104604</v>
      </c>
      <c r="Q4014" s="19">
        <v>212996.23</v>
      </c>
      <c r="R4014" s="39">
        <v>52898</v>
      </c>
      <c r="S4014" s="40">
        <v>139161.78</v>
      </c>
      <c r="T4014" s="19"/>
      <c r="U4014" s="19"/>
      <c r="V4014" s="39"/>
      <c r="W4014" s="40"/>
      <c r="X4014" s="19"/>
      <c r="Y4014" s="19"/>
      <c r="Z4014" s="39"/>
      <c r="AA4014" s="40"/>
      <c r="AB4014" s="19"/>
      <c r="AC4014" s="19"/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1652</v>
      </c>
      <c r="B4015" s="37" t="s">
        <v>159</v>
      </c>
      <c r="C4015" s="38" t="s">
        <v>160</v>
      </c>
      <c r="D4015" s="24">
        <f t="shared" si="124"/>
        <v>4535</v>
      </c>
      <c r="E4015" s="32">
        <f t="shared" si="125"/>
        <v>4535</v>
      </c>
      <c r="F4015" s="28">
        <v>2230</v>
      </c>
      <c r="G4015" s="29">
        <v>2230</v>
      </c>
      <c r="H4015" s="22">
        <v>120</v>
      </c>
      <c r="I4015" s="22">
        <v>120</v>
      </c>
      <c r="J4015" s="41">
        <v>375</v>
      </c>
      <c r="K4015" s="42">
        <v>375</v>
      </c>
      <c r="L4015" s="22"/>
      <c r="M4015" s="22"/>
      <c r="N4015" s="41">
        <v>800</v>
      </c>
      <c r="O4015" s="42">
        <v>800</v>
      </c>
      <c r="P4015" s="19">
        <v>1010</v>
      </c>
      <c r="Q4015" s="19">
        <v>1010</v>
      </c>
      <c r="R4015" s="41"/>
      <c r="S4015" s="42"/>
      <c r="T4015" s="22"/>
      <c r="U4015" s="22"/>
      <c r="V4015" s="41"/>
      <c r="W4015" s="42"/>
      <c r="X4015" s="22"/>
      <c r="Y4015" s="22"/>
      <c r="Z4015" s="41"/>
      <c r="AA4015" s="42"/>
      <c r="AB4015" s="22"/>
      <c r="AC4015" s="22"/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1652</v>
      </c>
      <c r="B4016" s="37" t="s">
        <v>161</v>
      </c>
      <c r="C4016" s="38" t="s">
        <v>162</v>
      </c>
      <c r="D4016" s="24">
        <f t="shared" si="124"/>
        <v>7196</v>
      </c>
      <c r="E4016" s="32">
        <f t="shared" si="125"/>
        <v>7196</v>
      </c>
      <c r="F4016" s="28"/>
      <c r="G4016" s="29"/>
      <c r="H4016" s="22"/>
      <c r="I4016" s="22"/>
      <c r="J4016" s="41"/>
      <c r="K4016" s="42"/>
      <c r="L4016" s="22"/>
      <c r="M4016" s="22"/>
      <c r="N4016" s="41"/>
      <c r="O4016" s="42"/>
      <c r="P4016" s="22">
        <v>7196</v>
      </c>
      <c r="Q4016" s="22">
        <v>7196</v>
      </c>
      <c r="R4016" s="41"/>
      <c r="S4016" s="42"/>
      <c r="T4016" s="22"/>
      <c r="U4016" s="22"/>
      <c r="V4016" s="41"/>
      <c r="W4016" s="42"/>
      <c r="X4016" s="22"/>
      <c r="Y4016" s="22"/>
      <c r="Z4016" s="41"/>
      <c r="AA4016" s="42"/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1652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/>
      <c r="G4017" s="29"/>
      <c r="H4017" s="22"/>
      <c r="I4017" s="22"/>
      <c r="J4017" s="41"/>
      <c r="K4017" s="42"/>
      <c r="L4017" s="22"/>
      <c r="M4017" s="22"/>
      <c r="N4017" s="41"/>
      <c r="O4017" s="42"/>
      <c r="P4017" s="22"/>
      <c r="Q4017" s="22"/>
      <c r="R4017" s="41"/>
      <c r="S4017" s="42"/>
      <c r="T4017" s="22"/>
      <c r="U4017" s="22"/>
      <c r="V4017" s="41"/>
      <c r="W4017" s="42"/>
      <c r="X4017" s="22"/>
      <c r="Y4017" s="22"/>
      <c r="Z4017" s="41"/>
      <c r="AA4017" s="42"/>
      <c r="AB4017" s="22"/>
      <c r="AC4017" s="22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1652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/>
      <c r="G4018" s="29"/>
      <c r="H4018" s="22"/>
      <c r="I4018" s="22"/>
      <c r="J4018" s="41"/>
      <c r="K4018" s="42"/>
      <c r="L4018" s="22"/>
      <c r="M4018" s="22"/>
      <c r="N4018" s="41"/>
      <c r="O4018" s="42"/>
      <c r="P4018" s="22"/>
      <c r="Q4018" s="22"/>
      <c r="R4018" s="41"/>
      <c r="S4018" s="42"/>
      <c r="T4018" s="22"/>
      <c r="U4018" s="22"/>
      <c r="V4018" s="41"/>
      <c r="W4018" s="42"/>
      <c r="X4018" s="22"/>
      <c r="Y4018" s="22"/>
      <c r="Z4018" s="41"/>
      <c r="AA4018" s="42"/>
      <c r="AB4018" s="22"/>
      <c r="AC4018" s="22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1652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1652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1652</v>
      </c>
      <c r="B4021" s="37" t="s">
        <v>171</v>
      </c>
      <c r="C4021" s="38" t="s">
        <v>172</v>
      </c>
      <c r="D4021" s="24">
        <f t="shared" si="124"/>
        <v>120347</v>
      </c>
      <c r="E4021" s="32">
        <f t="shared" si="125"/>
        <v>145285</v>
      </c>
      <c r="F4021" s="28">
        <v>16672</v>
      </c>
      <c r="G4021" s="29">
        <v>24370</v>
      </c>
      <c r="H4021" s="19">
        <v>10290</v>
      </c>
      <c r="I4021" s="19">
        <v>12269</v>
      </c>
      <c r="J4021" s="39">
        <v>32470</v>
      </c>
      <c r="K4021" s="40">
        <v>9129</v>
      </c>
      <c r="L4021" s="19">
        <v>13946</v>
      </c>
      <c r="M4021" s="19">
        <v>44650</v>
      </c>
      <c r="N4021" s="39">
        <v>33684</v>
      </c>
      <c r="O4021" s="40">
        <v>2981</v>
      </c>
      <c r="P4021" s="22">
        <v>13156</v>
      </c>
      <c r="Q4021" s="22">
        <v>39290</v>
      </c>
      <c r="R4021" s="39">
        <v>129</v>
      </c>
      <c r="S4021" s="40">
        <v>12596</v>
      </c>
      <c r="T4021" s="19"/>
      <c r="U4021" s="19"/>
      <c r="V4021" s="39"/>
      <c r="W4021" s="40"/>
      <c r="X4021" s="19"/>
      <c r="Y4021" s="19"/>
      <c r="Z4021" s="39"/>
      <c r="AA4021" s="40"/>
      <c r="AB4021" s="19"/>
      <c r="AC4021" s="19"/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1652</v>
      </c>
      <c r="B4022" s="37" t="s">
        <v>173</v>
      </c>
      <c r="C4022" s="38" t="s">
        <v>174</v>
      </c>
      <c r="D4022" s="24">
        <f t="shared" si="124"/>
        <v>55346</v>
      </c>
      <c r="E4022" s="32">
        <f t="shared" si="125"/>
        <v>79077</v>
      </c>
      <c r="F4022" s="28">
        <v>16945</v>
      </c>
      <c r="G4022" s="29">
        <v>23731</v>
      </c>
      <c r="H4022" s="19">
        <v>9315</v>
      </c>
      <c r="I4022" s="19">
        <v>18922</v>
      </c>
      <c r="J4022" s="39">
        <v>4736</v>
      </c>
      <c r="K4022" s="40">
        <v>7338</v>
      </c>
      <c r="L4022" s="19">
        <v>0</v>
      </c>
      <c r="M4022" s="19">
        <v>4736</v>
      </c>
      <c r="N4022" s="39">
        <v>0</v>
      </c>
      <c r="O4022" s="40">
        <v>0</v>
      </c>
      <c r="P4022" s="19">
        <v>24350</v>
      </c>
      <c r="Q4022" s="19">
        <v>10879</v>
      </c>
      <c r="R4022" s="39">
        <v>0</v>
      </c>
      <c r="S4022" s="40">
        <v>13471</v>
      </c>
      <c r="T4022" s="19"/>
      <c r="U4022" s="19"/>
      <c r="V4022" s="39"/>
      <c r="W4022" s="40"/>
      <c r="X4022" s="19"/>
      <c r="Y4022" s="19"/>
      <c r="Z4022" s="39"/>
      <c r="AA4022" s="40"/>
      <c r="AB4022" s="19"/>
      <c r="AC4022" s="19"/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1652</v>
      </c>
      <c r="B4023" s="37" t="s">
        <v>175</v>
      </c>
      <c r="C4023" s="38" t="s">
        <v>176</v>
      </c>
      <c r="D4023" s="24">
        <f t="shared" si="124"/>
        <v>0</v>
      </c>
      <c r="E4023" s="32">
        <f t="shared" si="125"/>
        <v>0</v>
      </c>
      <c r="F4023" s="28"/>
      <c r="G4023" s="29"/>
      <c r="H4023" s="22"/>
      <c r="I4023" s="22"/>
      <c r="J4023" s="41"/>
      <c r="K4023" s="42"/>
      <c r="L4023" s="22"/>
      <c r="M4023" s="22"/>
      <c r="N4023" s="41"/>
      <c r="O4023" s="42"/>
      <c r="P4023" s="19"/>
      <c r="Q4023" s="19"/>
      <c r="R4023" s="41"/>
      <c r="S4023" s="42"/>
      <c r="T4023" s="22"/>
      <c r="U4023" s="22"/>
      <c r="V4023" s="41"/>
      <c r="W4023" s="42"/>
      <c r="X4023" s="22"/>
      <c r="Y4023" s="22"/>
      <c r="Z4023" s="41"/>
      <c r="AA4023" s="42"/>
      <c r="AB4023" s="22"/>
      <c r="AC4023" s="22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1652</v>
      </c>
      <c r="B4024" s="37" t="s">
        <v>177</v>
      </c>
      <c r="C4024" s="38" t="s">
        <v>178</v>
      </c>
      <c r="D4024" s="24">
        <f t="shared" si="124"/>
        <v>0</v>
      </c>
      <c r="E4024" s="32">
        <f t="shared" si="125"/>
        <v>0</v>
      </c>
      <c r="F4024" s="28"/>
      <c r="G4024" s="29"/>
      <c r="H4024" s="22"/>
      <c r="I4024" s="22"/>
      <c r="J4024" s="41"/>
      <c r="K4024" s="42"/>
      <c r="L4024" s="22"/>
      <c r="M4024" s="22"/>
      <c r="N4024" s="41"/>
      <c r="O4024" s="42"/>
      <c r="P4024" s="22"/>
      <c r="Q4024" s="22"/>
      <c r="R4024" s="41"/>
      <c r="S4024" s="42"/>
      <c r="T4024" s="22"/>
      <c r="U4024" s="22"/>
      <c r="V4024" s="41"/>
      <c r="W4024" s="42"/>
      <c r="X4024" s="22"/>
      <c r="Y4024" s="22"/>
      <c r="Z4024" s="41"/>
      <c r="AA4024" s="42"/>
      <c r="AB4024" s="22"/>
      <c r="AC4024" s="22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1652</v>
      </c>
      <c r="B4025" s="37" t="s">
        <v>179</v>
      </c>
      <c r="C4025" s="38" t="s">
        <v>180</v>
      </c>
      <c r="D4025" s="24">
        <f t="shared" si="124"/>
        <v>6053</v>
      </c>
      <c r="E4025" s="32">
        <f t="shared" si="125"/>
        <v>0</v>
      </c>
      <c r="F4025" s="28">
        <v>99</v>
      </c>
      <c r="G4025" s="29">
        <v>0</v>
      </c>
      <c r="H4025" s="22">
        <v>1764</v>
      </c>
      <c r="I4025" s="22">
        <v>0</v>
      </c>
      <c r="J4025" s="41">
        <v>1641</v>
      </c>
      <c r="K4025" s="42">
        <v>0</v>
      </c>
      <c r="L4025" s="22">
        <v>0</v>
      </c>
      <c r="M4025" s="22">
        <v>0</v>
      </c>
      <c r="N4025" s="41">
        <v>977</v>
      </c>
      <c r="O4025" s="42">
        <v>0</v>
      </c>
      <c r="P4025" s="22">
        <v>0</v>
      </c>
      <c r="Q4025" s="22">
        <v>0</v>
      </c>
      <c r="R4025" s="41">
        <v>1572</v>
      </c>
      <c r="S4025" s="42">
        <v>0</v>
      </c>
      <c r="T4025" s="22"/>
      <c r="U4025" s="22"/>
      <c r="V4025" s="41"/>
      <c r="W4025" s="42"/>
      <c r="X4025" s="22"/>
      <c r="Y4025" s="22"/>
      <c r="Z4025" s="41"/>
      <c r="AA4025" s="42"/>
      <c r="AB4025" s="22"/>
      <c r="AC4025" s="22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1652</v>
      </c>
      <c r="B4026" s="37" t="s">
        <v>181</v>
      </c>
      <c r="C4026" s="38" t="s">
        <v>182</v>
      </c>
      <c r="D4026" s="24">
        <f t="shared" si="124"/>
        <v>0</v>
      </c>
      <c r="E4026" s="32">
        <f t="shared" si="125"/>
        <v>0</v>
      </c>
      <c r="F4026" s="28"/>
      <c r="G4026" s="29"/>
      <c r="H4026" s="22"/>
      <c r="I4026" s="22"/>
      <c r="J4026" s="41"/>
      <c r="K4026" s="42"/>
      <c r="L4026" s="22"/>
      <c r="M4026" s="22"/>
      <c r="N4026" s="41"/>
      <c r="O4026" s="42"/>
      <c r="P4026" s="22"/>
      <c r="Q4026" s="22"/>
      <c r="R4026" s="41"/>
      <c r="S4026" s="42"/>
      <c r="T4026" s="22"/>
      <c r="U4026" s="22"/>
      <c r="V4026" s="41"/>
      <c r="W4026" s="42"/>
      <c r="X4026" s="22"/>
      <c r="Y4026" s="22"/>
      <c r="Z4026" s="41"/>
      <c r="AA4026" s="42"/>
      <c r="AB4026" s="22"/>
      <c r="AC4026" s="22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1652</v>
      </c>
      <c r="B4027" s="37" t="s">
        <v>183</v>
      </c>
      <c r="C4027" s="38" t="s">
        <v>184</v>
      </c>
      <c r="D4027" s="24">
        <f t="shared" si="124"/>
        <v>381499</v>
      </c>
      <c r="E4027" s="32">
        <f t="shared" si="125"/>
        <v>395198</v>
      </c>
      <c r="F4027" s="28">
        <v>59081</v>
      </c>
      <c r="G4027" s="29">
        <v>0</v>
      </c>
      <c r="H4027" s="19">
        <v>31859</v>
      </c>
      <c r="I4027" s="19">
        <v>1148</v>
      </c>
      <c r="J4027" s="39">
        <v>78525</v>
      </c>
      <c r="K4027" s="40">
        <v>149135</v>
      </c>
      <c r="L4027" s="19">
        <v>59390</v>
      </c>
      <c r="M4027" s="19">
        <v>74404</v>
      </c>
      <c r="N4027" s="39">
        <v>45597</v>
      </c>
      <c r="O4027" s="40">
        <v>49301</v>
      </c>
      <c r="P4027" s="22">
        <v>60318</v>
      </c>
      <c r="Q4027" s="22">
        <v>72939</v>
      </c>
      <c r="R4027" s="39">
        <v>46729</v>
      </c>
      <c r="S4027" s="40">
        <v>48271</v>
      </c>
      <c r="T4027" s="19"/>
      <c r="U4027" s="19"/>
      <c r="V4027" s="39"/>
      <c r="W4027" s="40"/>
      <c r="X4027" s="19"/>
      <c r="Y4027" s="19"/>
      <c r="Z4027" s="39"/>
      <c r="AA4027" s="40"/>
      <c r="AB4027" s="19"/>
      <c r="AC4027" s="19"/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1652</v>
      </c>
      <c r="B4028" s="37" t="s">
        <v>185</v>
      </c>
      <c r="C4028" s="38" t="s">
        <v>186</v>
      </c>
      <c r="D4028" s="24">
        <f t="shared" si="124"/>
        <v>350154</v>
      </c>
      <c r="E4028" s="32">
        <f t="shared" si="125"/>
        <v>404258.99999999994</v>
      </c>
      <c r="F4028" s="28">
        <v>132349</v>
      </c>
      <c r="G4028" s="29">
        <v>5283.99</v>
      </c>
      <c r="H4028" s="19">
        <v>27534</v>
      </c>
      <c r="I4028" s="19">
        <v>629.44000000000005</v>
      </c>
      <c r="J4028" s="39">
        <v>15305</v>
      </c>
      <c r="K4028" s="40">
        <v>153533.85999999999</v>
      </c>
      <c r="L4028" s="19">
        <v>43203</v>
      </c>
      <c r="M4028" s="19">
        <v>74067.16</v>
      </c>
      <c r="N4028" s="39">
        <v>98211</v>
      </c>
      <c r="O4028" s="40">
        <v>37790</v>
      </c>
      <c r="P4028" s="19">
        <v>33552</v>
      </c>
      <c r="Q4028" s="19">
        <v>115054.55</v>
      </c>
      <c r="R4028" s="39">
        <v>0</v>
      </c>
      <c r="S4028" s="40">
        <v>17900</v>
      </c>
      <c r="T4028" s="19"/>
      <c r="U4028" s="19"/>
      <c r="V4028" s="39"/>
      <c r="W4028" s="40"/>
      <c r="X4028" s="19"/>
      <c r="Y4028" s="19"/>
      <c r="Z4028" s="39"/>
      <c r="AA4028" s="40"/>
      <c r="AB4028" s="19"/>
      <c r="AC4028" s="19"/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1652</v>
      </c>
      <c r="B4029" s="37" t="s">
        <v>187</v>
      </c>
      <c r="C4029" s="38" t="s">
        <v>188</v>
      </c>
      <c r="D4029" s="24">
        <f t="shared" si="124"/>
        <v>44262</v>
      </c>
      <c r="E4029" s="32">
        <f t="shared" si="125"/>
        <v>65315</v>
      </c>
      <c r="F4029" s="28">
        <v>8417</v>
      </c>
      <c r="G4029" s="29">
        <v>0</v>
      </c>
      <c r="H4029" s="19">
        <v>2370</v>
      </c>
      <c r="I4029" s="19">
        <v>28953</v>
      </c>
      <c r="J4029" s="39">
        <v>8650</v>
      </c>
      <c r="K4029" s="40">
        <v>0</v>
      </c>
      <c r="L4029" s="19">
        <v>11052</v>
      </c>
      <c r="M4029" s="19">
        <v>7258</v>
      </c>
      <c r="N4029" s="39">
        <v>2858</v>
      </c>
      <c r="O4029" s="40">
        <v>12179</v>
      </c>
      <c r="P4029" s="19">
        <v>5873</v>
      </c>
      <c r="Q4029" s="19">
        <v>11052</v>
      </c>
      <c r="R4029" s="39">
        <v>5042</v>
      </c>
      <c r="S4029" s="40">
        <v>5873</v>
      </c>
      <c r="T4029" s="19"/>
      <c r="U4029" s="19"/>
      <c r="V4029" s="39"/>
      <c r="W4029" s="40"/>
      <c r="X4029" s="19"/>
      <c r="Y4029" s="19"/>
      <c r="Z4029" s="39"/>
      <c r="AA4029" s="40"/>
      <c r="AB4029" s="19"/>
      <c r="AC4029" s="19"/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1652</v>
      </c>
      <c r="B4030" s="37" t="s">
        <v>189</v>
      </c>
      <c r="C4030" s="38" t="s">
        <v>190</v>
      </c>
      <c r="D4030" s="24">
        <f t="shared" si="124"/>
        <v>84172</v>
      </c>
      <c r="E4030" s="32">
        <f t="shared" si="125"/>
        <v>101953</v>
      </c>
      <c r="F4030" s="28">
        <v>5170</v>
      </c>
      <c r="G4030" s="29">
        <v>0</v>
      </c>
      <c r="H4030" s="19">
        <v>26274</v>
      </c>
      <c r="I4030" s="19">
        <v>19652</v>
      </c>
      <c r="J4030" s="39">
        <v>13132</v>
      </c>
      <c r="K4030" s="40">
        <v>3299</v>
      </c>
      <c r="L4030" s="19">
        <v>0</v>
      </c>
      <c r="M4030" s="19">
        <v>0</v>
      </c>
      <c r="N4030" s="39">
        <v>39596</v>
      </c>
      <c r="O4030" s="40">
        <v>0</v>
      </c>
      <c r="P4030" s="19">
        <v>0</v>
      </c>
      <c r="Q4030" s="19">
        <v>79002</v>
      </c>
      <c r="R4030" s="39"/>
      <c r="S4030" s="40"/>
      <c r="T4030" s="19"/>
      <c r="U4030" s="19"/>
      <c r="V4030" s="39"/>
      <c r="W4030" s="40"/>
      <c r="X4030" s="19"/>
      <c r="Y4030" s="19"/>
      <c r="Z4030" s="39"/>
      <c r="AA4030" s="40"/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1652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1652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1652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1652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1652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1652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6233089.3100000005</v>
      </c>
      <c r="E4036" s="32">
        <f t="shared" ref="E4036:E4099" si="127">G4036+I4036+K4036+M4036+O4036+Q4036+S4036+U4036+W4036+Y4036+AA4036+AC4036</f>
        <v>6291679.9900000002</v>
      </c>
      <c r="F4036" s="28">
        <v>490822.05</v>
      </c>
      <c r="G4036" s="29">
        <v>720543.65</v>
      </c>
      <c r="H4036" s="19">
        <v>690270.32</v>
      </c>
      <c r="I4036" s="19">
        <v>1104790.19</v>
      </c>
      <c r="J4036" s="39">
        <v>1168923.51</v>
      </c>
      <c r="K4036" s="40">
        <v>353052.18</v>
      </c>
      <c r="L4036" s="19">
        <v>976468.54</v>
      </c>
      <c r="M4036" s="19">
        <v>295778.26</v>
      </c>
      <c r="N4036" s="39">
        <v>1076039.05</v>
      </c>
      <c r="O4036" s="40">
        <v>1991649.05</v>
      </c>
      <c r="P4036" s="22">
        <v>799430.02</v>
      </c>
      <c r="Q4036" s="22">
        <v>844893.31</v>
      </c>
      <c r="R4036" s="39">
        <v>1031135.82</v>
      </c>
      <c r="S4036" s="40">
        <v>980973.35</v>
      </c>
      <c r="T4036" s="19"/>
      <c r="U4036" s="19"/>
      <c r="V4036" s="39"/>
      <c r="W4036" s="40"/>
      <c r="X4036" s="19"/>
      <c r="Y4036" s="19"/>
      <c r="Z4036" s="39"/>
      <c r="AA4036" s="40"/>
      <c r="AB4036" s="19"/>
      <c r="AC4036" s="19"/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1652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1652</v>
      </c>
      <c r="B4038" s="37" t="s">
        <v>205</v>
      </c>
      <c r="C4038" s="38" t="s">
        <v>206</v>
      </c>
      <c r="D4038" s="24">
        <f t="shared" si="126"/>
        <v>1310490.1000000001</v>
      </c>
      <c r="E4038" s="32">
        <f t="shared" si="127"/>
        <v>1261671.8600000001</v>
      </c>
      <c r="F4038" s="28">
        <v>249305.3</v>
      </c>
      <c r="G4038" s="29">
        <v>167423.32</v>
      </c>
      <c r="H4038" s="19">
        <v>102853.2</v>
      </c>
      <c r="I4038" s="19">
        <v>203320.49</v>
      </c>
      <c r="J4038" s="39">
        <v>325988</v>
      </c>
      <c r="K4038" s="40">
        <v>199623.1</v>
      </c>
      <c r="L4038" s="19">
        <v>74020.100000000006</v>
      </c>
      <c r="M4038" s="19">
        <v>177556.38</v>
      </c>
      <c r="N4038" s="39">
        <v>151702.5</v>
      </c>
      <c r="O4038" s="40">
        <v>173019.91</v>
      </c>
      <c r="P4038" s="22">
        <v>124384.5</v>
      </c>
      <c r="Q4038" s="22">
        <v>132374.13</v>
      </c>
      <c r="R4038" s="39">
        <v>282236.5</v>
      </c>
      <c r="S4038" s="40">
        <v>208354.53</v>
      </c>
      <c r="T4038" s="19"/>
      <c r="U4038" s="19"/>
      <c r="V4038" s="39"/>
      <c r="W4038" s="40"/>
      <c r="X4038" s="19"/>
      <c r="Y4038" s="19"/>
      <c r="Z4038" s="39"/>
      <c r="AA4038" s="40"/>
      <c r="AB4038" s="19"/>
      <c r="AC4038" s="19"/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1652</v>
      </c>
      <c r="B4039" s="37" t="s">
        <v>207</v>
      </c>
      <c r="C4039" s="38" t="s">
        <v>208</v>
      </c>
      <c r="D4039" s="24">
        <f t="shared" si="126"/>
        <v>2403441.1</v>
      </c>
      <c r="E4039" s="32">
        <f t="shared" si="127"/>
        <v>2368464.2000000002</v>
      </c>
      <c r="F4039" s="28">
        <v>190184.1</v>
      </c>
      <c r="G4039" s="29">
        <v>266526.65000000002</v>
      </c>
      <c r="H4039" s="19">
        <v>150343.79999999999</v>
      </c>
      <c r="I4039" s="19">
        <v>225810.64</v>
      </c>
      <c r="J4039" s="39">
        <v>908482.6</v>
      </c>
      <c r="K4039" s="40">
        <v>0</v>
      </c>
      <c r="L4039" s="19">
        <v>362190.2</v>
      </c>
      <c r="M4039" s="19">
        <v>1265307.06</v>
      </c>
      <c r="N4039" s="39">
        <v>400860.8</v>
      </c>
      <c r="O4039" s="40">
        <v>476471.81</v>
      </c>
      <c r="P4039" s="19">
        <v>153909.9</v>
      </c>
      <c r="Q4039" s="19">
        <v>72811.12</v>
      </c>
      <c r="R4039" s="39">
        <v>237469.7</v>
      </c>
      <c r="S4039" s="40">
        <v>61536.92</v>
      </c>
      <c r="T4039" s="19"/>
      <c r="U4039" s="19"/>
      <c r="V4039" s="39"/>
      <c r="W4039" s="40"/>
      <c r="X4039" s="19"/>
      <c r="Y4039" s="19"/>
      <c r="Z4039" s="39"/>
      <c r="AA4039" s="40"/>
      <c r="AB4039" s="19"/>
      <c r="AC4039" s="19"/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1652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1652</v>
      </c>
      <c r="B4041" s="37" t="s">
        <v>211</v>
      </c>
      <c r="C4041" s="38" t="s">
        <v>212</v>
      </c>
      <c r="D4041" s="24">
        <f t="shared" si="126"/>
        <v>167384.97999999998</v>
      </c>
      <c r="E4041" s="32">
        <f t="shared" si="127"/>
        <v>183038.02000000002</v>
      </c>
      <c r="F4041" s="28">
        <v>0</v>
      </c>
      <c r="G4041" s="29">
        <v>52629.04</v>
      </c>
      <c r="H4041" s="19">
        <v>27377</v>
      </c>
      <c r="I4041" s="19">
        <v>26118</v>
      </c>
      <c r="J4041" s="39">
        <v>29240.98</v>
      </c>
      <c r="K4041" s="40">
        <v>20261.62</v>
      </c>
      <c r="L4041" s="19">
        <v>27797</v>
      </c>
      <c r="M4041" s="19">
        <v>22154</v>
      </c>
      <c r="N4041" s="39">
        <v>33460</v>
      </c>
      <c r="O4041" s="40">
        <v>26888.36</v>
      </c>
      <c r="P4041" s="22">
        <v>10125</v>
      </c>
      <c r="Q4041" s="22">
        <v>11982</v>
      </c>
      <c r="R4041" s="39">
        <v>39385</v>
      </c>
      <c r="S4041" s="40">
        <v>23005</v>
      </c>
      <c r="T4041" s="19"/>
      <c r="U4041" s="19"/>
      <c r="V4041" s="39"/>
      <c r="W4041" s="40"/>
      <c r="X4041" s="19"/>
      <c r="Y4041" s="19"/>
      <c r="Z4041" s="39"/>
      <c r="AA4041" s="40"/>
      <c r="AB4041" s="19"/>
      <c r="AC4041" s="19"/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1652</v>
      </c>
      <c r="B4042" s="37" t="s">
        <v>213</v>
      </c>
      <c r="C4042" s="38" t="s">
        <v>214</v>
      </c>
      <c r="D4042" s="24">
        <f t="shared" si="126"/>
        <v>370669</v>
      </c>
      <c r="E4042" s="32">
        <f t="shared" si="127"/>
        <v>363003.5</v>
      </c>
      <c r="F4042" s="28">
        <v>96160</v>
      </c>
      <c r="G4042" s="29">
        <v>89062</v>
      </c>
      <c r="H4042" s="19">
        <v>61716</v>
      </c>
      <c r="I4042" s="19">
        <v>54778</v>
      </c>
      <c r="J4042" s="39">
        <v>74729</v>
      </c>
      <c r="K4042" s="40">
        <v>82781</v>
      </c>
      <c r="L4042" s="19">
        <v>76394</v>
      </c>
      <c r="M4042" s="19">
        <v>78205</v>
      </c>
      <c r="N4042" s="39">
        <v>21972</v>
      </c>
      <c r="O4042" s="40">
        <v>22512</v>
      </c>
      <c r="P4042" s="19">
        <v>20203</v>
      </c>
      <c r="Q4042" s="19">
        <v>19336.5</v>
      </c>
      <c r="R4042" s="39">
        <v>19495</v>
      </c>
      <c r="S4042" s="40">
        <v>16329</v>
      </c>
      <c r="T4042" s="19"/>
      <c r="U4042" s="19"/>
      <c r="V4042" s="39"/>
      <c r="W4042" s="40"/>
      <c r="X4042" s="19"/>
      <c r="Y4042" s="19"/>
      <c r="Z4042" s="39"/>
      <c r="AA4042" s="40"/>
      <c r="AB4042" s="19"/>
      <c r="AC4042" s="19"/>
      <c r="AD4042" s="43" t="s">
        <v>1603</v>
      </c>
      <c r="AE4042" s="26" t="s">
        <v>1636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1652</v>
      </c>
      <c r="B4043" s="37" t="s">
        <v>215</v>
      </c>
      <c r="C4043" s="38" t="s">
        <v>216</v>
      </c>
      <c r="D4043" s="24">
        <f t="shared" si="126"/>
        <v>0</v>
      </c>
      <c r="E4043" s="32">
        <f t="shared" si="127"/>
        <v>0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/>
      <c r="S4043" s="40"/>
      <c r="T4043" s="19"/>
      <c r="U4043" s="19"/>
      <c r="V4043" s="39"/>
      <c r="W4043" s="40"/>
      <c r="X4043" s="19"/>
      <c r="Y4043" s="19"/>
      <c r="Z4043" s="39"/>
      <c r="AA4043" s="40"/>
      <c r="AB4043" s="19"/>
      <c r="AC4043" s="19"/>
      <c r="AD4043" s="43" t="s">
        <v>1604</v>
      </c>
      <c r="AE4043" s="26" t="s">
        <v>1636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1652</v>
      </c>
      <c r="B4044" s="37" t="s">
        <v>217</v>
      </c>
      <c r="C4044" s="38" t="s">
        <v>218</v>
      </c>
      <c r="D4044" s="24">
        <f t="shared" si="126"/>
        <v>587727</v>
      </c>
      <c r="E4044" s="32">
        <f t="shared" si="127"/>
        <v>783460.74</v>
      </c>
      <c r="F4044" s="28">
        <v>204069</v>
      </c>
      <c r="G4044" s="29">
        <v>342667.5</v>
      </c>
      <c r="H4044" s="19">
        <v>20844</v>
      </c>
      <c r="I4044" s="19">
        <v>62147.24</v>
      </c>
      <c r="J4044" s="39">
        <v>117922</v>
      </c>
      <c r="K4044" s="40">
        <v>132695</v>
      </c>
      <c r="L4044" s="19">
        <v>27707</v>
      </c>
      <c r="M4044" s="19">
        <v>5305</v>
      </c>
      <c r="N4044" s="39">
        <v>123544</v>
      </c>
      <c r="O4044" s="40">
        <v>128209</v>
      </c>
      <c r="P4044" s="19">
        <v>17696</v>
      </c>
      <c r="Q4044" s="19">
        <v>32312</v>
      </c>
      <c r="R4044" s="39">
        <v>75945</v>
      </c>
      <c r="S4044" s="40">
        <v>80125</v>
      </c>
      <c r="T4044" s="19"/>
      <c r="U4044" s="19"/>
      <c r="V4044" s="39"/>
      <c r="W4044" s="40"/>
      <c r="X4044" s="19"/>
      <c r="Y4044" s="19"/>
      <c r="Z4044" s="39"/>
      <c r="AA4044" s="40"/>
      <c r="AB4044" s="19"/>
      <c r="AC4044" s="19"/>
      <c r="AD4044" s="43" t="s">
        <v>1605</v>
      </c>
      <c r="AE4044" s="26" t="s">
        <v>1636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1652</v>
      </c>
      <c r="B4045" s="37" t="s">
        <v>219</v>
      </c>
      <c r="C4045" s="38" t="s">
        <v>220</v>
      </c>
      <c r="D4045" s="24">
        <f t="shared" si="126"/>
        <v>27811.83</v>
      </c>
      <c r="E4045" s="32">
        <f t="shared" si="127"/>
        <v>27811.83</v>
      </c>
      <c r="F4045" s="28"/>
      <c r="G4045" s="29"/>
      <c r="H4045" s="22"/>
      <c r="I4045" s="22"/>
      <c r="J4045" s="41"/>
      <c r="K4045" s="42"/>
      <c r="L4045" s="22">
        <v>3000</v>
      </c>
      <c r="M4045" s="22">
        <v>3000</v>
      </c>
      <c r="N4045" s="41">
        <v>18800</v>
      </c>
      <c r="O4045" s="42">
        <v>18800</v>
      </c>
      <c r="P4045" s="19">
        <v>6011.83</v>
      </c>
      <c r="Q4045" s="19">
        <v>6011.83</v>
      </c>
      <c r="R4045" s="41"/>
      <c r="S4045" s="42"/>
      <c r="T4045" s="22"/>
      <c r="U4045" s="22"/>
      <c r="V4045" s="41"/>
      <c r="W4045" s="42"/>
      <c r="X4045" s="22"/>
      <c r="Y4045" s="22"/>
      <c r="Z4045" s="41"/>
      <c r="AA4045" s="42"/>
      <c r="AB4045" s="22"/>
      <c r="AC4045" s="22"/>
      <c r="AD4045" s="43" t="s">
        <v>1606</v>
      </c>
      <c r="AE4045" s="26" t="s">
        <v>1636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1652</v>
      </c>
      <c r="B4046" s="37" t="s">
        <v>221</v>
      </c>
      <c r="C4046" s="38" t="s">
        <v>222</v>
      </c>
      <c r="D4046" s="24">
        <f t="shared" si="126"/>
        <v>298879.82</v>
      </c>
      <c r="E4046" s="32">
        <f t="shared" si="127"/>
        <v>298879.82</v>
      </c>
      <c r="F4046" s="28">
        <v>56209.42</v>
      </c>
      <c r="G4046" s="29">
        <v>56209.42</v>
      </c>
      <c r="H4046" s="19">
        <v>48222.77</v>
      </c>
      <c r="I4046" s="19">
        <v>48222.77</v>
      </c>
      <c r="J4046" s="39">
        <v>20915.330000000002</v>
      </c>
      <c r="K4046" s="40">
        <v>20915.330000000002</v>
      </c>
      <c r="L4046" s="19">
        <v>59917.82</v>
      </c>
      <c r="M4046" s="19">
        <v>59917.82</v>
      </c>
      <c r="N4046" s="39">
        <v>26730.23</v>
      </c>
      <c r="O4046" s="40">
        <v>26730.23</v>
      </c>
      <c r="P4046" s="22">
        <v>49335.23</v>
      </c>
      <c r="Q4046" s="22">
        <v>49335.23</v>
      </c>
      <c r="R4046" s="39">
        <v>37549.019999999997</v>
      </c>
      <c r="S4046" s="40">
        <v>37549.019999999997</v>
      </c>
      <c r="T4046" s="19"/>
      <c r="U4046" s="19"/>
      <c r="V4046" s="39"/>
      <c r="W4046" s="40"/>
      <c r="X4046" s="19"/>
      <c r="Y4046" s="19"/>
      <c r="Z4046" s="39"/>
      <c r="AA4046" s="40"/>
      <c r="AB4046" s="19"/>
      <c r="AC4046" s="19"/>
      <c r="AD4046" s="43" t="s">
        <v>1607</v>
      </c>
      <c r="AE4046" s="26" t="s">
        <v>1636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1652</v>
      </c>
      <c r="B4047" s="37" t="s">
        <v>223</v>
      </c>
      <c r="C4047" s="38" t="s">
        <v>224</v>
      </c>
      <c r="D4047" s="24">
        <f t="shared" si="126"/>
        <v>190427</v>
      </c>
      <c r="E4047" s="32">
        <f t="shared" si="127"/>
        <v>192113</v>
      </c>
      <c r="F4047" s="28">
        <v>150</v>
      </c>
      <c r="G4047" s="29">
        <v>2546</v>
      </c>
      <c r="H4047" s="19">
        <v>0</v>
      </c>
      <c r="I4047" s="19">
        <v>1570</v>
      </c>
      <c r="J4047" s="39">
        <v>7836</v>
      </c>
      <c r="K4047" s="40">
        <v>7836</v>
      </c>
      <c r="L4047" s="19">
        <v>29075</v>
      </c>
      <c r="M4047" s="19">
        <v>24255</v>
      </c>
      <c r="N4047" s="39">
        <v>94991</v>
      </c>
      <c r="O4047" s="40">
        <v>94461</v>
      </c>
      <c r="P4047" s="19">
        <v>5975</v>
      </c>
      <c r="Q4047" s="19">
        <v>8365</v>
      </c>
      <c r="R4047" s="39">
        <v>52400</v>
      </c>
      <c r="S4047" s="40">
        <v>53080</v>
      </c>
      <c r="T4047" s="19"/>
      <c r="U4047" s="19"/>
      <c r="V4047" s="39"/>
      <c r="W4047" s="40"/>
      <c r="X4047" s="19"/>
      <c r="Y4047" s="19"/>
      <c r="Z4047" s="39"/>
      <c r="AA4047" s="40"/>
      <c r="AB4047" s="19"/>
      <c r="AC4047" s="19"/>
      <c r="AD4047" s="43" t="s">
        <v>1608</v>
      </c>
      <c r="AE4047" s="26" t="s">
        <v>1636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1652</v>
      </c>
      <c r="B4048" s="37" t="s">
        <v>225</v>
      </c>
      <c r="C4048" s="38" t="s">
        <v>226</v>
      </c>
      <c r="D4048" s="24">
        <f t="shared" si="126"/>
        <v>4000</v>
      </c>
      <c r="E4048" s="32">
        <f t="shared" si="127"/>
        <v>4000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>
        <v>4000</v>
      </c>
      <c r="Q4048" s="19">
        <v>4000</v>
      </c>
      <c r="R4048" s="41"/>
      <c r="S4048" s="42"/>
      <c r="T4048" s="22"/>
      <c r="U4048" s="22"/>
      <c r="V4048" s="41"/>
      <c r="W4048" s="42"/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1636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1652</v>
      </c>
      <c r="B4049" s="37" t="s">
        <v>227</v>
      </c>
      <c r="C4049" s="38" t="s">
        <v>228</v>
      </c>
      <c r="D4049" s="24">
        <f t="shared" si="126"/>
        <v>123900</v>
      </c>
      <c r="E4049" s="32">
        <f t="shared" si="127"/>
        <v>176580</v>
      </c>
      <c r="F4049" s="28">
        <v>26700</v>
      </c>
      <c r="G4049" s="29">
        <v>41360</v>
      </c>
      <c r="H4049" s="19">
        <v>3500</v>
      </c>
      <c r="I4049" s="19">
        <v>38420</v>
      </c>
      <c r="J4049" s="39">
        <v>46800</v>
      </c>
      <c r="K4049" s="40">
        <v>51420</v>
      </c>
      <c r="L4049" s="19">
        <v>31100</v>
      </c>
      <c r="M4049" s="19">
        <v>12020</v>
      </c>
      <c r="N4049" s="39">
        <v>11800</v>
      </c>
      <c r="O4049" s="40">
        <v>21300</v>
      </c>
      <c r="P4049" s="22">
        <v>4000</v>
      </c>
      <c r="Q4049" s="22">
        <v>12060</v>
      </c>
      <c r="R4049" s="39">
        <v>0</v>
      </c>
      <c r="S4049" s="40">
        <v>0</v>
      </c>
      <c r="T4049" s="19"/>
      <c r="U4049" s="19"/>
      <c r="V4049" s="39"/>
      <c r="W4049" s="40"/>
      <c r="X4049" s="19"/>
      <c r="Y4049" s="19"/>
      <c r="Z4049" s="39"/>
      <c r="AA4049" s="40"/>
      <c r="AB4049" s="19"/>
      <c r="AC4049" s="19"/>
      <c r="AD4049" s="43" t="s">
        <v>1610</v>
      </c>
      <c r="AE4049" s="26" t="s">
        <v>1636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1652</v>
      </c>
      <c r="B4050" s="37" t="s">
        <v>229</v>
      </c>
      <c r="C4050" s="38" t="s">
        <v>230</v>
      </c>
      <c r="D4050" s="24">
        <f t="shared" si="126"/>
        <v>432364.79999999999</v>
      </c>
      <c r="E4050" s="32">
        <f t="shared" si="127"/>
        <v>590320.79</v>
      </c>
      <c r="F4050" s="28">
        <v>108226</v>
      </c>
      <c r="G4050" s="29">
        <v>136514</v>
      </c>
      <c r="H4050" s="19">
        <v>10868.8</v>
      </c>
      <c r="I4050" s="19">
        <v>93994.8</v>
      </c>
      <c r="J4050" s="39">
        <v>56210</v>
      </c>
      <c r="K4050" s="40">
        <v>81102</v>
      </c>
      <c r="L4050" s="19">
        <v>9200</v>
      </c>
      <c r="M4050" s="19">
        <v>0</v>
      </c>
      <c r="N4050" s="39">
        <v>124506</v>
      </c>
      <c r="O4050" s="40">
        <v>123858</v>
      </c>
      <c r="P4050" s="19">
        <v>66110</v>
      </c>
      <c r="Q4050" s="19">
        <v>83569</v>
      </c>
      <c r="R4050" s="39">
        <v>57244</v>
      </c>
      <c r="S4050" s="40">
        <v>71282.990000000005</v>
      </c>
      <c r="T4050" s="19"/>
      <c r="U4050" s="19"/>
      <c r="V4050" s="39"/>
      <c r="W4050" s="40"/>
      <c r="X4050" s="19"/>
      <c r="Y4050" s="19"/>
      <c r="Z4050" s="39"/>
      <c r="AA4050" s="40"/>
      <c r="AB4050" s="19"/>
      <c r="AC4050" s="19"/>
      <c r="AD4050" s="43" t="s">
        <v>1611</v>
      </c>
      <c r="AE4050" s="26" t="s">
        <v>1636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1652</v>
      </c>
      <c r="B4051" s="37" t="s">
        <v>231</v>
      </c>
      <c r="C4051" s="38" t="s">
        <v>232</v>
      </c>
      <c r="D4051" s="24">
        <f t="shared" si="126"/>
        <v>288236</v>
      </c>
      <c r="E4051" s="32">
        <f t="shared" si="127"/>
        <v>292293.58999999997</v>
      </c>
      <c r="F4051" s="28">
        <v>15325</v>
      </c>
      <c r="G4051" s="29">
        <v>15325</v>
      </c>
      <c r="H4051" s="19">
        <v>53830</v>
      </c>
      <c r="I4051" s="19">
        <v>57397.59</v>
      </c>
      <c r="J4051" s="39">
        <v>14475</v>
      </c>
      <c r="K4051" s="40">
        <v>14775</v>
      </c>
      <c r="L4051" s="19">
        <v>7602</v>
      </c>
      <c r="M4051" s="19">
        <v>7602</v>
      </c>
      <c r="N4051" s="39">
        <v>9618</v>
      </c>
      <c r="O4051" s="40">
        <v>9618</v>
      </c>
      <c r="P4051" s="19">
        <v>187386</v>
      </c>
      <c r="Q4051" s="19">
        <v>187386</v>
      </c>
      <c r="R4051" s="39">
        <v>0</v>
      </c>
      <c r="S4051" s="40">
        <v>190</v>
      </c>
      <c r="T4051" s="19"/>
      <c r="U4051" s="19"/>
      <c r="V4051" s="39"/>
      <c r="W4051" s="40"/>
      <c r="X4051" s="19"/>
      <c r="Y4051" s="19"/>
      <c r="Z4051" s="39"/>
      <c r="AA4051" s="40"/>
      <c r="AB4051" s="19"/>
      <c r="AC4051" s="19"/>
      <c r="AD4051" s="43" t="s">
        <v>1612</v>
      </c>
      <c r="AE4051" s="26" t="s">
        <v>1636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1652</v>
      </c>
      <c r="B4052" s="37" t="s">
        <v>233</v>
      </c>
      <c r="C4052" s="38" t="s">
        <v>234</v>
      </c>
      <c r="D4052" s="24">
        <f t="shared" si="126"/>
        <v>35788.97</v>
      </c>
      <c r="E4052" s="32">
        <f t="shared" si="127"/>
        <v>35788.97</v>
      </c>
      <c r="F4052" s="28"/>
      <c r="G4052" s="29"/>
      <c r="H4052" s="22"/>
      <c r="I4052" s="22"/>
      <c r="J4052" s="41">
        <v>5442.97</v>
      </c>
      <c r="K4052" s="42">
        <v>5442.97</v>
      </c>
      <c r="L4052" s="22">
        <v>14080</v>
      </c>
      <c r="M4052" s="22">
        <v>14080</v>
      </c>
      <c r="N4052" s="41">
        <v>15806</v>
      </c>
      <c r="O4052" s="42">
        <v>15806</v>
      </c>
      <c r="P4052" s="19">
        <v>460</v>
      </c>
      <c r="Q4052" s="19">
        <v>460</v>
      </c>
      <c r="R4052" s="41"/>
      <c r="S4052" s="42"/>
      <c r="T4052" s="22"/>
      <c r="U4052" s="22"/>
      <c r="V4052" s="41"/>
      <c r="W4052" s="42"/>
      <c r="X4052" s="22"/>
      <c r="Y4052" s="22"/>
      <c r="Z4052" s="41"/>
      <c r="AA4052" s="42"/>
      <c r="AB4052" s="22"/>
      <c r="AC4052" s="22"/>
      <c r="AD4052" s="43" t="s">
        <v>1613</v>
      </c>
      <c r="AE4052" s="26" t="s">
        <v>1636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1652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1652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1652</v>
      </c>
      <c r="B4055" s="37" t="s">
        <v>239</v>
      </c>
      <c r="C4055" s="38" t="s">
        <v>240</v>
      </c>
      <c r="D4055" s="24">
        <f t="shared" si="126"/>
        <v>0</v>
      </c>
      <c r="E4055" s="32">
        <f t="shared" si="127"/>
        <v>0</v>
      </c>
      <c r="F4055" s="28"/>
      <c r="G4055" s="29"/>
      <c r="H4055" s="22"/>
      <c r="I4055" s="22"/>
      <c r="J4055" s="41"/>
      <c r="K4055" s="42"/>
      <c r="L4055" s="22"/>
      <c r="M4055" s="22"/>
      <c r="N4055" s="41"/>
      <c r="O4055" s="42"/>
      <c r="P4055" s="22"/>
      <c r="Q4055" s="22"/>
      <c r="R4055" s="41"/>
      <c r="S4055" s="42"/>
      <c r="T4055" s="22"/>
      <c r="U4055" s="22"/>
      <c r="V4055" s="41"/>
      <c r="W4055" s="42"/>
      <c r="X4055" s="22"/>
      <c r="Y4055" s="22"/>
      <c r="Z4055" s="41"/>
      <c r="AA4055" s="42"/>
      <c r="AB4055" s="22"/>
      <c r="AC4055" s="22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1652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1652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1652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1652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1652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>
        <v>0</v>
      </c>
      <c r="S4060" s="40">
        <v>0</v>
      </c>
      <c r="T4060" s="19"/>
      <c r="U4060" s="19"/>
      <c r="V4060" s="39"/>
      <c r="W4060" s="40"/>
      <c r="X4060" s="19"/>
      <c r="Y4060" s="19"/>
      <c r="Z4060" s="39"/>
      <c r="AA4060" s="40"/>
      <c r="AB4060" s="19"/>
      <c r="AC4060" s="19"/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1652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1652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300539.82</v>
      </c>
      <c r="F4062" s="28">
        <v>0</v>
      </c>
      <c r="G4062" s="29">
        <v>42934.26</v>
      </c>
      <c r="H4062" s="19">
        <v>0</v>
      </c>
      <c r="I4062" s="19">
        <v>42934.26</v>
      </c>
      <c r="J4062" s="39">
        <v>0</v>
      </c>
      <c r="K4062" s="40">
        <v>42934.26</v>
      </c>
      <c r="L4062" s="19">
        <v>0</v>
      </c>
      <c r="M4062" s="19">
        <v>42934.26</v>
      </c>
      <c r="N4062" s="39">
        <v>0</v>
      </c>
      <c r="O4062" s="40">
        <v>42934.26</v>
      </c>
      <c r="P4062" s="22">
        <v>0</v>
      </c>
      <c r="Q4062" s="22">
        <v>42934.26</v>
      </c>
      <c r="R4062" s="39">
        <v>0</v>
      </c>
      <c r="S4062" s="40">
        <v>42934.26</v>
      </c>
      <c r="T4062" s="19"/>
      <c r="U4062" s="19"/>
      <c r="V4062" s="39"/>
      <c r="W4062" s="40"/>
      <c r="X4062" s="19"/>
      <c r="Y4062" s="19"/>
      <c r="Z4062" s="39"/>
      <c r="AA4062" s="40"/>
      <c r="AB4062" s="19"/>
      <c r="AC4062" s="19"/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1652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>
        <v>0</v>
      </c>
      <c r="S4063" s="42">
        <v>0</v>
      </c>
      <c r="T4063" s="22"/>
      <c r="U4063" s="22"/>
      <c r="V4063" s="41"/>
      <c r="W4063" s="42"/>
      <c r="X4063" s="22"/>
      <c r="Y4063" s="22"/>
      <c r="Z4063" s="41"/>
      <c r="AA4063" s="42"/>
      <c r="AB4063" s="22"/>
      <c r="AC4063" s="22"/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1652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1652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671387.08000000007</v>
      </c>
      <c r="F4065" s="28">
        <v>0</v>
      </c>
      <c r="G4065" s="29">
        <v>95912.44</v>
      </c>
      <c r="H4065" s="22">
        <v>0</v>
      </c>
      <c r="I4065" s="22">
        <v>95912.44</v>
      </c>
      <c r="J4065" s="41">
        <v>0</v>
      </c>
      <c r="K4065" s="42">
        <v>95912.44</v>
      </c>
      <c r="L4065" s="22">
        <v>0</v>
      </c>
      <c r="M4065" s="22">
        <v>95912.44</v>
      </c>
      <c r="N4065" s="41">
        <v>0</v>
      </c>
      <c r="O4065" s="42">
        <v>95912.44</v>
      </c>
      <c r="P4065" s="22">
        <v>0</v>
      </c>
      <c r="Q4065" s="22">
        <v>95912.44</v>
      </c>
      <c r="R4065" s="41">
        <v>0</v>
      </c>
      <c r="S4065" s="42">
        <v>95912.44</v>
      </c>
      <c r="T4065" s="22"/>
      <c r="U4065" s="22"/>
      <c r="V4065" s="41"/>
      <c r="W4065" s="42"/>
      <c r="X4065" s="22"/>
      <c r="Y4065" s="22"/>
      <c r="Z4065" s="41"/>
      <c r="AA4065" s="42"/>
      <c r="AB4065" s="22"/>
      <c r="AC4065" s="22"/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1652</v>
      </c>
      <c r="B4066" s="37" t="s">
        <v>261</v>
      </c>
      <c r="C4066" s="38" t="s">
        <v>262</v>
      </c>
      <c r="D4066" s="24">
        <f t="shared" si="126"/>
        <v>0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>
        <v>0</v>
      </c>
      <c r="S4066" s="40">
        <v>0</v>
      </c>
      <c r="T4066" s="19"/>
      <c r="U4066" s="19"/>
      <c r="V4066" s="39"/>
      <c r="W4066" s="40"/>
      <c r="X4066" s="19"/>
      <c r="Y4066" s="19"/>
      <c r="Z4066" s="39"/>
      <c r="AA4066" s="40"/>
      <c r="AB4066" s="19"/>
      <c r="AC4066" s="19"/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1652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1652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101588.54999999999</v>
      </c>
      <c r="F4068" s="28">
        <v>0</v>
      </c>
      <c r="G4068" s="29">
        <v>14512.65</v>
      </c>
      <c r="H4068" s="19">
        <v>0</v>
      </c>
      <c r="I4068" s="19">
        <v>14512.65</v>
      </c>
      <c r="J4068" s="39">
        <v>0</v>
      </c>
      <c r="K4068" s="40">
        <v>14512.65</v>
      </c>
      <c r="L4068" s="19">
        <v>0</v>
      </c>
      <c r="M4068" s="19">
        <v>14512.65</v>
      </c>
      <c r="N4068" s="39">
        <v>0</v>
      </c>
      <c r="O4068" s="40">
        <v>14512.65</v>
      </c>
      <c r="P4068" s="22">
        <v>0</v>
      </c>
      <c r="Q4068" s="22">
        <v>14512.65</v>
      </c>
      <c r="R4068" s="39">
        <v>0</v>
      </c>
      <c r="S4068" s="40">
        <v>14512.65</v>
      </c>
      <c r="T4068" s="19"/>
      <c r="U4068" s="19"/>
      <c r="V4068" s="39"/>
      <c r="W4068" s="40"/>
      <c r="X4068" s="19"/>
      <c r="Y4068" s="19"/>
      <c r="Z4068" s="39"/>
      <c r="AA4068" s="40"/>
      <c r="AB4068" s="19"/>
      <c r="AC4068" s="19"/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1652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1652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1652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1652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>
        <v>0</v>
      </c>
      <c r="G4072" s="29">
        <v>0</v>
      </c>
      <c r="H4072" s="22">
        <v>0</v>
      </c>
      <c r="I4072" s="22">
        <v>0</v>
      </c>
      <c r="J4072" s="41">
        <v>0</v>
      </c>
      <c r="K4072" s="42">
        <v>0</v>
      </c>
      <c r="L4072" s="22">
        <v>0</v>
      </c>
      <c r="M4072" s="22">
        <v>0</v>
      </c>
      <c r="N4072" s="41">
        <v>0</v>
      </c>
      <c r="O4072" s="42">
        <v>0</v>
      </c>
      <c r="P4072" s="19">
        <v>0</v>
      </c>
      <c r="Q4072" s="19">
        <v>0</v>
      </c>
      <c r="R4072" s="41">
        <v>0</v>
      </c>
      <c r="S4072" s="42">
        <v>0</v>
      </c>
      <c r="T4072" s="22"/>
      <c r="U4072" s="22"/>
      <c r="V4072" s="41"/>
      <c r="W4072" s="42"/>
      <c r="X4072" s="22"/>
      <c r="Y4072" s="22"/>
      <c r="Z4072" s="41"/>
      <c r="AA4072" s="42"/>
      <c r="AB4072" s="22"/>
      <c r="AC4072" s="22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1652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>
        <v>0</v>
      </c>
      <c r="S4073" s="40">
        <v>0</v>
      </c>
      <c r="T4073" s="19"/>
      <c r="U4073" s="19"/>
      <c r="V4073" s="39"/>
      <c r="W4073" s="40"/>
      <c r="X4073" s="19"/>
      <c r="Y4073" s="19"/>
      <c r="Z4073" s="39"/>
      <c r="AA4073" s="40"/>
      <c r="AB4073" s="19"/>
      <c r="AC4073" s="19"/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1652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>
        <v>0</v>
      </c>
      <c r="S4074" s="40">
        <v>0</v>
      </c>
      <c r="T4074" s="19"/>
      <c r="U4074" s="19"/>
      <c r="V4074" s="39"/>
      <c r="W4074" s="40"/>
      <c r="X4074" s="19"/>
      <c r="Y4074" s="19"/>
      <c r="Z4074" s="39"/>
      <c r="AA4074" s="40"/>
      <c r="AB4074" s="19"/>
      <c r="AC4074" s="19"/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1652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>
        <v>0</v>
      </c>
      <c r="S4075" s="40">
        <v>0</v>
      </c>
      <c r="T4075" s="19"/>
      <c r="U4075" s="19"/>
      <c r="V4075" s="39"/>
      <c r="W4075" s="40"/>
      <c r="X4075" s="19"/>
      <c r="Y4075" s="19"/>
      <c r="Z4075" s="39"/>
      <c r="AA4075" s="40"/>
      <c r="AB4075" s="19"/>
      <c r="AC4075" s="19"/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1652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>
        <v>0</v>
      </c>
      <c r="G4076" s="29">
        <v>0</v>
      </c>
      <c r="H4076" s="22">
        <v>0</v>
      </c>
      <c r="I4076" s="22">
        <v>0</v>
      </c>
      <c r="J4076" s="41">
        <v>0</v>
      </c>
      <c r="K4076" s="42">
        <v>0</v>
      </c>
      <c r="L4076" s="22">
        <v>0</v>
      </c>
      <c r="M4076" s="22">
        <v>0</v>
      </c>
      <c r="N4076" s="41">
        <v>0</v>
      </c>
      <c r="O4076" s="42">
        <v>0</v>
      </c>
      <c r="P4076" s="19">
        <v>0</v>
      </c>
      <c r="Q4076" s="19">
        <v>0</v>
      </c>
      <c r="R4076" s="41">
        <v>0</v>
      </c>
      <c r="S4076" s="42">
        <v>0</v>
      </c>
      <c r="T4076" s="22"/>
      <c r="U4076" s="22"/>
      <c r="V4076" s="41"/>
      <c r="W4076" s="42"/>
      <c r="X4076" s="22"/>
      <c r="Y4076" s="22"/>
      <c r="Z4076" s="41"/>
      <c r="AA4076" s="42"/>
      <c r="AB4076" s="22"/>
      <c r="AC4076" s="22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1652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>
        <v>0</v>
      </c>
      <c r="S4077" s="40">
        <v>0</v>
      </c>
      <c r="T4077" s="19"/>
      <c r="U4077" s="19"/>
      <c r="V4077" s="39"/>
      <c r="W4077" s="40"/>
      <c r="X4077" s="19"/>
      <c r="Y4077" s="19"/>
      <c r="Z4077" s="39"/>
      <c r="AA4077" s="40"/>
      <c r="AB4077" s="19"/>
      <c r="AC4077" s="19"/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1652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1652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1652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1652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1652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1652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1652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85792.77</v>
      </c>
      <c r="F4084" s="28">
        <v>0</v>
      </c>
      <c r="G4084" s="29">
        <v>12256.11</v>
      </c>
      <c r="H4084" s="22">
        <v>0</v>
      </c>
      <c r="I4084" s="22">
        <v>12256.11</v>
      </c>
      <c r="J4084" s="41">
        <v>0</v>
      </c>
      <c r="K4084" s="42">
        <v>12256.11</v>
      </c>
      <c r="L4084" s="22">
        <v>0</v>
      </c>
      <c r="M4084" s="22">
        <v>12256.11</v>
      </c>
      <c r="N4084" s="41">
        <v>0</v>
      </c>
      <c r="O4084" s="42">
        <v>12256.11</v>
      </c>
      <c r="P4084" s="22">
        <v>0</v>
      </c>
      <c r="Q4084" s="22">
        <v>12256.11</v>
      </c>
      <c r="R4084" s="41">
        <v>0</v>
      </c>
      <c r="S4084" s="42">
        <v>12256.11</v>
      </c>
      <c r="T4084" s="22"/>
      <c r="U4084" s="22"/>
      <c r="V4084" s="41"/>
      <c r="W4084" s="42"/>
      <c r="X4084" s="22"/>
      <c r="Y4084" s="22"/>
      <c r="Z4084" s="41"/>
      <c r="AA4084" s="42"/>
      <c r="AB4084" s="22"/>
      <c r="AC4084" s="22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1652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44783.340000000004</v>
      </c>
      <c r="F4085" s="28">
        <v>0</v>
      </c>
      <c r="G4085" s="29">
        <v>6397.62</v>
      </c>
      <c r="H4085" s="19">
        <v>0</v>
      </c>
      <c r="I4085" s="19">
        <v>6397.62</v>
      </c>
      <c r="J4085" s="39">
        <v>0</v>
      </c>
      <c r="K4085" s="40">
        <v>6397.62</v>
      </c>
      <c r="L4085" s="19">
        <v>0</v>
      </c>
      <c r="M4085" s="19">
        <v>6397.62</v>
      </c>
      <c r="N4085" s="39">
        <v>0</v>
      </c>
      <c r="O4085" s="40">
        <v>6397.62</v>
      </c>
      <c r="P4085" s="22">
        <v>0</v>
      </c>
      <c r="Q4085" s="22">
        <v>6397.62</v>
      </c>
      <c r="R4085" s="39">
        <v>0</v>
      </c>
      <c r="S4085" s="40">
        <v>6397.62</v>
      </c>
      <c r="T4085" s="19"/>
      <c r="U4085" s="19"/>
      <c r="V4085" s="39"/>
      <c r="W4085" s="40"/>
      <c r="X4085" s="19"/>
      <c r="Y4085" s="19"/>
      <c r="Z4085" s="39"/>
      <c r="AA4085" s="40"/>
      <c r="AB4085" s="19"/>
      <c r="AC4085" s="19"/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1652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60708.270000000004</v>
      </c>
      <c r="F4086" s="28">
        <v>0</v>
      </c>
      <c r="G4086" s="29">
        <v>8672.61</v>
      </c>
      <c r="H4086" s="19">
        <v>0</v>
      </c>
      <c r="I4086" s="19">
        <v>8672.61</v>
      </c>
      <c r="J4086" s="39">
        <v>0</v>
      </c>
      <c r="K4086" s="40">
        <v>8672.61</v>
      </c>
      <c r="L4086" s="19">
        <v>0</v>
      </c>
      <c r="M4086" s="19">
        <v>8672.61</v>
      </c>
      <c r="N4086" s="39">
        <v>0</v>
      </c>
      <c r="O4086" s="40">
        <v>8672.61</v>
      </c>
      <c r="P4086" s="19">
        <v>0</v>
      </c>
      <c r="Q4086" s="19">
        <v>8672.61</v>
      </c>
      <c r="R4086" s="39">
        <v>0</v>
      </c>
      <c r="S4086" s="40">
        <v>8672.61</v>
      </c>
      <c r="T4086" s="19"/>
      <c r="U4086" s="19"/>
      <c r="V4086" s="39"/>
      <c r="W4086" s="40"/>
      <c r="X4086" s="19"/>
      <c r="Y4086" s="19"/>
      <c r="Z4086" s="39"/>
      <c r="AA4086" s="40"/>
      <c r="AB4086" s="19"/>
      <c r="AC4086" s="19"/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1652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60578.770000000004</v>
      </c>
      <c r="F4087" s="28">
        <v>0</v>
      </c>
      <c r="G4087" s="29">
        <v>8654.11</v>
      </c>
      <c r="H4087" s="19">
        <v>0</v>
      </c>
      <c r="I4087" s="19">
        <v>8654.11</v>
      </c>
      <c r="J4087" s="39">
        <v>0</v>
      </c>
      <c r="K4087" s="40">
        <v>8654.11</v>
      </c>
      <c r="L4087" s="19">
        <v>0</v>
      </c>
      <c r="M4087" s="19">
        <v>8654.11</v>
      </c>
      <c r="N4087" s="39">
        <v>0</v>
      </c>
      <c r="O4087" s="40">
        <v>8654.11</v>
      </c>
      <c r="P4087" s="19">
        <v>0</v>
      </c>
      <c r="Q4087" s="19">
        <v>8654.11</v>
      </c>
      <c r="R4087" s="39">
        <v>0</v>
      </c>
      <c r="S4087" s="40">
        <v>8654.11</v>
      </c>
      <c r="T4087" s="19"/>
      <c r="U4087" s="19"/>
      <c r="V4087" s="39"/>
      <c r="W4087" s="40"/>
      <c r="X4087" s="19"/>
      <c r="Y4087" s="19"/>
      <c r="Z4087" s="39"/>
      <c r="AA4087" s="40"/>
      <c r="AB4087" s="19"/>
      <c r="AC4087" s="19"/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1652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1539.5800000000002</v>
      </c>
      <c r="F4088" s="28">
        <v>0</v>
      </c>
      <c r="G4088" s="29">
        <v>219.94</v>
      </c>
      <c r="H4088" s="22">
        <v>0</v>
      </c>
      <c r="I4088" s="22">
        <v>219.94</v>
      </c>
      <c r="J4088" s="41">
        <v>0</v>
      </c>
      <c r="K4088" s="42">
        <v>219.94</v>
      </c>
      <c r="L4088" s="22">
        <v>0</v>
      </c>
      <c r="M4088" s="22">
        <v>219.94</v>
      </c>
      <c r="N4088" s="41">
        <v>0</v>
      </c>
      <c r="O4088" s="42">
        <v>219.94</v>
      </c>
      <c r="P4088" s="19">
        <v>0</v>
      </c>
      <c r="Q4088" s="19">
        <v>219.94</v>
      </c>
      <c r="R4088" s="41">
        <v>0</v>
      </c>
      <c r="S4088" s="42">
        <v>219.94</v>
      </c>
      <c r="T4088" s="22"/>
      <c r="U4088" s="22"/>
      <c r="V4088" s="41"/>
      <c r="W4088" s="42"/>
      <c r="X4088" s="22"/>
      <c r="Y4088" s="22"/>
      <c r="Z4088" s="41"/>
      <c r="AA4088" s="42"/>
      <c r="AB4088" s="22"/>
      <c r="AC4088" s="22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1652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174004.46</v>
      </c>
      <c r="F4089" s="28">
        <v>0</v>
      </c>
      <c r="G4089" s="29">
        <v>24857.78</v>
      </c>
      <c r="H4089" s="19">
        <v>0</v>
      </c>
      <c r="I4089" s="19">
        <v>24857.78</v>
      </c>
      <c r="J4089" s="39">
        <v>0</v>
      </c>
      <c r="K4089" s="40">
        <v>24857.78</v>
      </c>
      <c r="L4089" s="19">
        <v>0</v>
      </c>
      <c r="M4089" s="19">
        <v>24857.78</v>
      </c>
      <c r="N4089" s="39">
        <v>0</v>
      </c>
      <c r="O4089" s="40">
        <v>24857.78</v>
      </c>
      <c r="P4089" s="22">
        <v>0</v>
      </c>
      <c r="Q4089" s="22">
        <v>24857.78</v>
      </c>
      <c r="R4089" s="39">
        <v>0</v>
      </c>
      <c r="S4089" s="40">
        <v>24857.78</v>
      </c>
      <c r="T4089" s="19"/>
      <c r="U4089" s="19"/>
      <c r="V4089" s="39"/>
      <c r="W4089" s="40"/>
      <c r="X4089" s="19"/>
      <c r="Y4089" s="19"/>
      <c r="Z4089" s="39"/>
      <c r="AA4089" s="40"/>
      <c r="AB4089" s="19"/>
      <c r="AC4089" s="19"/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1652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>
        <v>0</v>
      </c>
      <c r="S4090" s="40">
        <v>0</v>
      </c>
      <c r="T4090" s="19"/>
      <c r="U4090" s="19"/>
      <c r="V4090" s="39"/>
      <c r="W4090" s="40"/>
      <c r="X4090" s="19"/>
      <c r="Y4090" s="19"/>
      <c r="Z4090" s="39"/>
      <c r="AA4090" s="40"/>
      <c r="AB4090" s="19"/>
      <c r="AC4090" s="19"/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1652</v>
      </c>
      <c r="B4091" s="37" t="s">
        <v>311</v>
      </c>
      <c r="C4091" s="38" t="s">
        <v>312</v>
      </c>
      <c r="D4091" s="24">
        <f t="shared" si="126"/>
        <v>0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0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>
        <v>0</v>
      </c>
      <c r="S4091" s="42">
        <v>0</v>
      </c>
      <c r="T4091" s="22"/>
      <c r="U4091" s="22"/>
      <c r="V4091" s="41"/>
      <c r="W4091" s="42"/>
      <c r="X4091" s="22"/>
      <c r="Y4091" s="22"/>
      <c r="Z4091" s="41"/>
      <c r="AA4091" s="42"/>
      <c r="AB4091" s="22"/>
      <c r="AC4091" s="22"/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1652</v>
      </c>
      <c r="B4092" s="37" t="s">
        <v>313</v>
      </c>
      <c r="C4092" s="38" t="s">
        <v>314</v>
      </c>
      <c r="D4092" s="24">
        <f t="shared" si="126"/>
        <v>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>
        <v>0</v>
      </c>
      <c r="S4092" s="40">
        <v>0</v>
      </c>
      <c r="T4092" s="19"/>
      <c r="U4092" s="19"/>
      <c r="V4092" s="39"/>
      <c r="W4092" s="40"/>
      <c r="X4092" s="19"/>
      <c r="Y4092" s="19"/>
      <c r="Z4092" s="39"/>
      <c r="AA4092" s="40"/>
      <c r="AB4092" s="19"/>
      <c r="AC4092" s="19"/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1652</v>
      </c>
      <c r="B4093" s="37" t="s">
        <v>315</v>
      </c>
      <c r="C4093" s="38" t="s">
        <v>316</v>
      </c>
      <c r="D4093" s="24">
        <f t="shared" si="126"/>
        <v>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>
        <v>0</v>
      </c>
      <c r="S4093" s="42">
        <v>0</v>
      </c>
      <c r="T4093" s="22"/>
      <c r="U4093" s="22"/>
      <c r="V4093" s="41"/>
      <c r="W4093" s="42"/>
      <c r="X4093" s="22"/>
      <c r="Y4093" s="22"/>
      <c r="Z4093" s="41"/>
      <c r="AA4093" s="42"/>
      <c r="AB4093" s="22"/>
      <c r="AC4093" s="22"/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1652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>
        <v>0</v>
      </c>
      <c r="G4094" s="29">
        <v>0</v>
      </c>
      <c r="H4094" s="22">
        <v>0</v>
      </c>
      <c r="I4094" s="22">
        <v>0</v>
      </c>
      <c r="J4094" s="41">
        <v>0</v>
      </c>
      <c r="K4094" s="42">
        <v>0</v>
      </c>
      <c r="L4094" s="22">
        <v>0</v>
      </c>
      <c r="M4094" s="22">
        <v>0</v>
      </c>
      <c r="N4094" s="41">
        <v>0</v>
      </c>
      <c r="O4094" s="42">
        <v>0</v>
      </c>
      <c r="P4094" s="22">
        <v>0</v>
      </c>
      <c r="Q4094" s="22">
        <v>0</v>
      </c>
      <c r="R4094" s="41">
        <v>0</v>
      </c>
      <c r="S4094" s="42">
        <v>0</v>
      </c>
      <c r="T4094" s="22"/>
      <c r="U4094" s="22"/>
      <c r="V4094" s="41"/>
      <c r="W4094" s="42"/>
      <c r="X4094" s="22"/>
      <c r="Y4094" s="22"/>
      <c r="Z4094" s="41"/>
      <c r="AA4094" s="42"/>
      <c r="AB4094" s="22"/>
      <c r="AC4094" s="22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1652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>
        <v>0</v>
      </c>
      <c r="G4095" s="29">
        <v>0</v>
      </c>
      <c r="H4095" s="19">
        <v>0</v>
      </c>
      <c r="I4095" s="19">
        <v>0</v>
      </c>
      <c r="J4095" s="39">
        <v>0</v>
      </c>
      <c r="K4095" s="40">
        <v>0</v>
      </c>
      <c r="L4095" s="19">
        <v>0</v>
      </c>
      <c r="M4095" s="19">
        <v>0</v>
      </c>
      <c r="N4095" s="39">
        <v>0</v>
      </c>
      <c r="O4095" s="40">
        <v>0</v>
      </c>
      <c r="P4095" s="22">
        <v>0</v>
      </c>
      <c r="Q4095" s="22">
        <v>0</v>
      </c>
      <c r="R4095" s="39">
        <v>0</v>
      </c>
      <c r="S4095" s="40">
        <v>0</v>
      </c>
      <c r="T4095" s="19"/>
      <c r="U4095" s="19"/>
      <c r="V4095" s="39"/>
      <c r="W4095" s="40"/>
      <c r="X4095" s="19"/>
      <c r="Y4095" s="19"/>
      <c r="Z4095" s="39"/>
      <c r="AA4095" s="40"/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1652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1652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1652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/>
      <c r="G4098" s="29"/>
      <c r="H4098" s="19"/>
      <c r="I4098" s="19"/>
      <c r="J4098" s="39"/>
      <c r="K4098" s="40"/>
      <c r="L4098" s="19"/>
      <c r="M4098" s="19"/>
      <c r="N4098" s="39"/>
      <c r="O4098" s="40"/>
      <c r="P4098" s="22"/>
      <c r="Q4098" s="22"/>
      <c r="R4098" s="39"/>
      <c r="S4098" s="40"/>
      <c r="T4098" s="19"/>
      <c r="U4098" s="19"/>
      <c r="V4098" s="39"/>
      <c r="W4098" s="40"/>
      <c r="X4098" s="19"/>
      <c r="Y4098" s="19"/>
      <c r="Z4098" s="39"/>
      <c r="AA4098" s="40"/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1652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12033</v>
      </c>
      <c r="F4099" s="28">
        <v>0</v>
      </c>
      <c r="G4099" s="29">
        <v>1719</v>
      </c>
      <c r="H4099" s="19">
        <v>0</v>
      </c>
      <c r="I4099" s="19">
        <v>1719</v>
      </c>
      <c r="J4099" s="39">
        <v>0</v>
      </c>
      <c r="K4099" s="40">
        <v>1719</v>
      </c>
      <c r="L4099" s="19">
        <v>0</v>
      </c>
      <c r="M4099" s="19">
        <v>1719</v>
      </c>
      <c r="N4099" s="39">
        <v>0</v>
      </c>
      <c r="O4099" s="40">
        <v>1719</v>
      </c>
      <c r="P4099" s="19">
        <v>0</v>
      </c>
      <c r="Q4099" s="19">
        <v>1719</v>
      </c>
      <c r="R4099" s="39">
        <v>0</v>
      </c>
      <c r="S4099" s="40">
        <v>1719</v>
      </c>
      <c r="T4099" s="19"/>
      <c r="U4099" s="19"/>
      <c r="V4099" s="39"/>
      <c r="W4099" s="40"/>
      <c r="X4099" s="19"/>
      <c r="Y4099" s="19"/>
      <c r="Z4099" s="39"/>
      <c r="AA4099" s="40"/>
      <c r="AB4099" s="19"/>
      <c r="AC4099" s="19"/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1652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34669.25</v>
      </c>
      <c r="F4100" s="28">
        <v>0</v>
      </c>
      <c r="G4100" s="29">
        <v>4952.75</v>
      </c>
      <c r="H4100" s="22">
        <v>0</v>
      </c>
      <c r="I4100" s="22">
        <v>4952.75</v>
      </c>
      <c r="J4100" s="41">
        <v>0</v>
      </c>
      <c r="K4100" s="42">
        <v>4952.75</v>
      </c>
      <c r="L4100" s="22">
        <v>0</v>
      </c>
      <c r="M4100" s="22">
        <v>4952.75</v>
      </c>
      <c r="N4100" s="41">
        <v>0</v>
      </c>
      <c r="O4100" s="42">
        <v>4952.75</v>
      </c>
      <c r="P4100" s="19">
        <v>0</v>
      </c>
      <c r="Q4100" s="19">
        <v>4952.75</v>
      </c>
      <c r="R4100" s="41">
        <v>0</v>
      </c>
      <c r="S4100" s="42">
        <v>4952.75</v>
      </c>
      <c r="T4100" s="22"/>
      <c r="U4100" s="22"/>
      <c r="V4100" s="41"/>
      <c r="W4100" s="42"/>
      <c r="X4100" s="22"/>
      <c r="Y4100" s="22"/>
      <c r="Z4100" s="41"/>
      <c r="AA4100" s="42"/>
      <c r="AB4100" s="22"/>
      <c r="AC4100" s="22"/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1652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42879.689999999995</v>
      </c>
      <c r="F4101" s="28">
        <v>0</v>
      </c>
      <c r="G4101" s="29">
        <v>6125.67</v>
      </c>
      <c r="H4101" s="19">
        <v>0</v>
      </c>
      <c r="I4101" s="19">
        <v>6125.67</v>
      </c>
      <c r="J4101" s="39">
        <v>0</v>
      </c>
      <c r="K4101" s="40">
        <v>6125.67</v>
      </c>
      <c r="L4101" s="19">
        <v>0</v>
      </c>
      <c r="M4101" s="19">
        <v>6125.67</v>
      </c>
      <c r="N4101" s="39">
        <v>0</v>
      </c>
      <c r="O4101" s="40">
        <v>6125.67</v>
      </c>
      <c r="P4101" s="22">
        <v>0</v>
      </c>
      <c r="Q4101" s="22">
        <v>6125.67</v>
      </c>
      <c r="R4101" s="39">
        <v>0</v>
      </c>
      <c r="S4101" s="40">
        <v>6125.67</v>
      </c>
      <c r="T4101" s="19"/>
      <c r="U4101" s="19"/>
      <c r="V4101" s="39"/>
      <c r="W4101" s="40"/>
      <c r="X4101" s="19"/>
      <c r="Y4101" s="19"/>
      <c r="Z4101" s="39"/>
      <c r="AA4101" s="40"/>
      <c r="AB4101" s="19"/>
      <c r="AC4101" s="19"/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1652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24231.689999999995</v>
      </c>
      <c r="F4102" s="28">
        <v>0</v>
      </c>
      <c r="G4102" s="29">
        <v>3461.67</v>
      </c>
      <c r="H4102" s="22">
        <v>0</v>
      </c>
      <c r="I4102" s="22">
        <v>3461.67</v>
      </c>
      <c r="J4102" s="41">
        <v>0</v>
      </c>
      <c r="K4102" s="42">
        <v>3461.67</v>
      </c>
      <c r="L4102" s="22">
        <v>0</v>
      </c>
      <c r="M4102" s="22">
        <v>3461.67</v>
      </c>
      <c r="N4102" s="41">
        <v>0</v>
      </c>
      <c r="O4102" s="42">
        <v>3461.67</v>
      </c>
      <c r="P4102" s="19">
        <v>0</v>
      </c>
      <c r="Q4102" s="19">
        <v>3461.67</v>
      </c>
      <c r="R4102" s="41">
        <v>0</v>
      </c>
      <c r="S4102" s="42">
        <v>3461.67</v>
      </c>
      <c r="T4102" s="22"/>
      <c r="U4102" s="22"/>
      <c r="V4102" s="41"/>
      <c r="W4102" s="42"/>
      <c r="X4102" s="22"/>
      <c r="Y4102" s="22"/>
      <c r="Z4102" s="41"/>
      <c r="AA4102" s="42"/>
      <c r="AB4102" s="22"/>
      <c r="AC4102" s="22"/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1652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3811.0800000000004</v>
      </c>
      <c r="F4103" s="28">
        <v>0</v>
      </c>
      <c r="G4103" s="29">
        <v>544.44000000000005</v>
      </c>
      <c r="H4103" s="22">
        <v>0</v>
      </c>
      <c r="I4103" s="22">
        <v>544.44000000000005</v>
      </c>
      <c r="J4103" s="41">
        <v>0</v>
      </c>
      <c r="K4103" s="42">
        <v>544.44000000000005</v>
      </c>
      <c r="L4103" s="22">
        <v>0</v>
      </c>
      <c r="M4103" s="22">
        <v>544.44000000000005</v>
      </c>
      <c r="N4103" s="41">
        <v>0</v>
      </c>
      <c r="O4103" s="42">
        <v>544.44000000000005</v>
      </c>
      <c r="P4103" s="22">
        <v>0</v>
      </c>
      <c r="Q4103" s="22">
        <v>544.44000000000005</v>
      </c>
      <c r="R4103" s="41">
        <v>0</v>
      </c>
      <c r="S4103" s="42">
        <v>544.44000000000005</v>
      </c>
      <c r="T4103" s="22"/>
      <c r="U4103" s="22"/>
      <c r="V4103" s="41"/>
      <c r="W4103" s="42"/>
      <c r="X4103" s="22"/>
      <c r="Y4103" s="22"/>
      <c r="Z4103" s="41"/>
      <c r="AA4103" s="42"/>
      <c r="AB4103" s="22"/>
      <c r="AC4103" s="22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1652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143500</v>
      </c>
      <c r="F4104" s="28">
        <v>0</v>
      </c>
      <c r="G4104" s="29">
        <v>20500</v>
      </c>
      <c r="H4104" s="19">
        <v>0</v>
      </c>
      <c r="I4104" s="19">
        <v>20500</v>
      </c>
      <c r="J4104" s="39">
        <v>0</v>
      </c>
      <c r="K4104" s="40">
        <v>20500</v>
      </c>
      <c r="L4104" s="19">
        <v>0</v>
      </c>
      <c r="M4104" s="19">
        <v>20500</v>
      </c>
      <c r="N4104" s="39">
        <v>0</v>
      </c>
      <c r="O4104" s="40">
        <v>20500</v>
      </c>
      <c r="P4104" s="22">
        <v>0</v>
      </c>
      <c r="Q4104" s="22">
        <v>20500</v>
      </c>
      <c r="R4104" s="39">
        <v>0</v>
      </c>
      <c r="S4104" s="40">
        <v>20500</v>
      </c>
      <c r="T4104" s="19"/>
      <c r="U4104" s="19"/>
      <c r="V4104" s="39"/>
      <c r="W4104" s="40"/>
      <c r="X4104" s="19"/>
      <c r="Y4104" s="19"/>
      <c r="Z4104" s="39"/>
      <c r="AA4104" s="40"/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1652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1652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1652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0</v>
      </c>
      <c r="F4107" s="28"/>
      <c r="G4107" s="29"/>
      <c r="H4107" s="19"/>
      <c r="I4107" s="19"/>
      <c r="J4107" s="39"/>
      <c r="K4107" s="40"/>
      <c r="L4107" s="19"/>
      <c r="M4107" s="19"/>
      <c r="N4107" s="39"/>
      <c r="O4107" s="40"/>
      <c r="P4107" s="22"/>
      <c r="Q4107" s="22"/>
      <c r="R4107" s="39"/>
      <c r="S4107" s="40"/>
      <c r="T4107" s="19"/>
      <c r="U4107" s="19"/>
      <c r="V4107" s="39"/>
      <c r="W4107" s="40"/>
      <c r="X4107" s="19"/>
      <c r="Y4107" s="19"/>
      <c r="Z4107" s="39"/>
      <c r="AA4107" s="40"/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1652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1652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1652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>
        <v>0</v>
      </c>
      <c r="S4110" s="40">
        <v>0</v>
      </c>
      <c r="T4110" s="19"/>
      <c r="U4110" s="19"/>
      <c r="V4110" s="39"/>
      <c r="W4110" s="40"/>
      <c r="X4110" s="19"/>
      <c r="Y4110" s="19"/>
      <c r="Z4110" s="39"/>
      <c r="AA4110" s="40"/>
      <c r="AB4110" s="19"/>
      <c r="AC4110" s="19"/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1652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1652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5773.78</v>
      </c>
      <c r="F4112" s="28">
        <v>0</v>
      </c>
      <c r="G4112" s="29">
        <v>2888.89</v>
      </c>
      <c r="H4112" s="19">
        <v>0</v>
      </c>
      <c r="I4112" s="19">
        <v>2884.89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>
        <v>0</v>
      </c>
      <c r="S4112" s="40">
        <v>0</v>
      </c>
      <c r="T4112" s="19"/>
      <c r="U4112" s="19"/>
      <c r="V4112" s="39"/>
      <c r="W4112" s="40"/>
      <c r="X4112" s="19"/>
      <c r="Y4112" s="19"/>
      <c r="Z4112" s="39"/>
      <c r="AA4112" s="40"/>
      <c r="AB4112" s="19"/>
      <c r="AC4112" s="19"/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1652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>
        <v>0</v>
      </c>
      <c r="S4113" s="40">
        <v>0</v>
      </c>
      <c r="T4113" s="19"/>
      <c r="U4113" s="19"/>
      <c r="V4113" s="39"/>
      <c r="W4113" s="40"/>
      <c r="X4113" s="19"/>
      <c r="Y4113" s="19"/>
      <c r="Z4113" s="39"/>
      <c r="AA4113" s="40"/>
      <c r="AB4113" s="19"/>
      <c r="AC4113" s="19"/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1652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1652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347316.68999999994</v>
      </c>
      <c r="F4115" s="28">
        <v>0</v>
      </c>
      <c r="G4115" s="29">
        <v>49616.67</v>
      </c>
      <c r="H4115" s="19">
        <v>0</v>
      </c>
      <c r="I4115" s="19">
        <v>49616.67</v>
      </c>
      <c r="J4115" s="39">
        <v>0</v>
      </c>
      <c r="K4115" s="40">
        <v>49616.67</v>
      </c>
      <c r="L4115" s="19">
        <v>0</v>
      </c>
      <c r="M4115" s="19">
        <v>49616.67</v>
      </c>
      <c r="N4115" s="39">
        <v>0</v>
      </c>
      <c r="O4115" s="40">
        <v>49616.67</v>
      </c>
      <c r="P4115" s="22">
        <v>0</v>
      </c>
      <c r="Q4115" s="22">
        <v>49616.67</v>
      </c>
      <c r="R4115" s="39">
        <v>0</v>
      </c>
      <c r="S4115" s="40">
        <v>49616.67</v>
      </c>
      <c r="T4115" s="19"/>
      <c r="U4115" s="19"/>
      <c r="V4115" s="39"/>
      <c r="W4115" s="40"/>
      <c r="X4115" s="19"/>
      <c r="Y4115" s="19"/>
      <c r="Z4115" s="39"/>
      <c r="AA4115" s="40"/>
      <c r="AB4115" s="19"/>
      <c r="AC4115" s="19"/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1652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>
        <v>0</v>
      </c>
      <c r="S4116" s="40">
        <v>0</v>
      </c>
      <c r="T4116" s="19"/>
      <c r="U4116" s="19"/>
      <c r="V4116" s="39"/>
      <c r="W4116" s="40"/>
      <c r="X4116" s="19"/>
      <c r="Y4116" s="19"/>
      <c r="Z4116" s="39"/>
      <c r="AA4116" s="40"/>
      <c r="AB4116" s="19"/>
      <c r="AC4116" s="19"/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1652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1652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46646.04</v>
      </c>
      <c r="F4118" s="28">
        <v>0</v>
      </c>
      <c r="G4118" s="29">
        <v>6663.72</v>
      </c>
      <c r="H4118" s="19">
        <v>0</v>
      </c>
      <c r="I4118" s="19">
        <v>6663.72</v>
      </c>
      <c r="J4118" s="39">
        <v>0</v>
      </c>
      <c r="K4118" s="40">
        <v>6663.72</v>
      </c>
      <c r="L4118" s="19">
        <v>0</v>
      </c>
      <c r="M4118" s="19">
        <v>6663.72</v>
      </c>
      <c r="N4118" s="39">
        <v>0</v>
      </c>
      <c r="O4118" s="40">
        <v>6663.72</v>
      </c>
      <c r="P4118" s="22">
        <v>0</v>
      </c>
      <c r="Q4118" s="22">
        <v>6663.72</v>
      </c>
      <c r="R4118" s="39">
        <v>0</v>
      </c>
      <c r="S4118" s="40">
        <v>6663.72</v>
      </c>
      <c r="T4118" s="19"/>
      <c r="U4118" s="19"/>
      <c r="V4118" s="39"/>
      <c r="W4118" s="40"/>
      <c r="X4118" s="19"/>
      <c r="Y4118" s="19"/>
      <c r="Z4118" s="39"/>
      <c r="AA4118" s="40"/>
      <c r="AB4118" s="19"/>
      <c r="AC4118" s="19"/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1652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>
        <v>0</v>
      </c>
      <c r="S4119" s="40">
        <v>0</v>
      </c>
      <c r="T4119" s="19"/>
      <c r="U4119" s="19"/>
      <c r="V4119" s="39"/>
      <c r="W4119" s="40"/>
      <c r="X4119" s="19"/>
      <c r="Y4119" s="19"/>
      <c r="Z4119" s="39"/>
      <c r="AA4119" s="40"/>
      <c r="AB4119" s="19"/>
      <c r="AC4119" s="19"/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1652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1652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>
        <v>0</v>
      </c>
      <c r="S4121" s="40">
        <v>0</v>
      </c>
      <c r="T4121" s="19"/>
      <c r="U4121" s="19"/>
      <c r="V4121" s="39"/>
      <c r="W4121" s="40"/>
      <c r="X4121" s="19"/>
      <c r="Y4121" s="19"/>
      <c r="Z4121" s="39"/>
      <c r="AA4121" s="40"/>
      <c r="AB4121" s="19"/>
      <c r="AC4121" s="19"/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1652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/>
      <c r="G4122" s="29"/>
      <c r="H4122" s="19"/>
      <c r="I4122" s="19"/>
      <c r="J4122" s="39"/>
      <c r="K4122" s="40"/>
      <c r="L4122" s="19"/>
      <c r="M4122" s="19"/>
      <c r="N4122" s="39"/>
      <c r="O4122" s="40"/>
      <c r="P4122" s="19"/>
      <c r="Q4122" s="19"/>
      <c r="R4122" s="39"/>
      <c r="S4122" s="40"/>
      <c r="T4122" s="19"/>
      <c r="U4122" s="19"/>
      <c r="V4122" s="39"/>
      <c r="W4122" s="40"/>
      <c r="X4122" s="19"/>
      <c r="Y4122" s="19"/>
      <c r="Z4122" s="39"/>
      <c r="AA4122" s="40"/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1652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1652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/>
      <c r="G4124" s="29"/>
      <c r="H4124" s="19"/>
      <c r="I4124" s="19"/>
      <c r="J4124" s="39"/>
      <c r="K4124" s="40"/>
      <c r="L4124" s="19"/>
      <c r="M4124" s="19"/>
      <c r="N4124" s="39"/>
      <c r="O4124" s="40"/>
      <c r="P4124" s="22"/>
      <c r="Q4124" s="22"/>
      <c r="R4124" s="39"/>
      <c r="S4124" s="40"/>
      <c r="T4124" s="19"/>
      <c r="U4124" s="19"/>
      <c r="V4124" s="39"/>
      <c r="W4124" s="40"/>
      <c r="X4124" s="19"/>
      <c r="Y4124" s="19"/>
      <c r="Z4124" s="39"/>
      <c r="AA4124" s="40"/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1652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1652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1652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1652</v>
      </c>
      <c r="B4128" s="37" t="s">
        <v>385</v>
      </c>
      <c r="C4128" s="38" t="s">
        <v>386</v>
      </c>
      <c r="D4128" s="24">
        <f t="shared" si="128"/>
        <v>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>
        <v>0</v>
      </c>
      <c r="S4128" s="40">
        <v>0</v>
      </c>
      <c r="T4128" s="19"/>
      <c r="U4128" s="19"/>
      <c r="V4128" s="39"/>
      <c r="W4128" s="40"/>
      <c r="X4128" s="19"/>
      <c r="Y4128" s="19"/>
      <c r="Z4128" s="39"/>
      <c r="AA4128" s="40"/>
      <c r="AB4128" s="19"/>
      <c r="AC4128" s="19"/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1652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1652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1843286.6899999997</v>
      </c>
      <c r="F4130" s="28">
        <v>0</v>
      </c>
      <c r="G4130" s="29">
        <v>263326.67</v>
      </c>
      <c r="H4130" s="19">
        <v>0</v>
      </c>
      <c r="I4130" s="19">
        <v>263326.67</v>
      </c>
      <c r="J4130" s="39">
        <v>0</v>
      </c>
      <c r="K4130" s="40">
        <v>263326.67</v>
      </c>
      <c r="L4130" s="19">
        <v>0</v>
      </c>
      <c r="M4130" s="19">
        <v>263326.67</v>
      </c>
      <c r="N4130" s="39">
        <v>0</v>
      </c>
      <c r="O4130" s="40">
        <v>263326.67</v>
      </c>
      <c r="P4130" s="22">
        <v>0</v>
      </c>
      <c r="Q4130" s="22">
        <v>263326.67</v>
      </c>
      <c r="R4130" s="39">
        <v>0</v>
      </c>
      <c r="S4130" s="40">
        <v>263326.67</v>
      </c>
      <c r="T4130" s="19"/>
      <c r="U4130" s="19"/>
      <c r="V4130" s="39"/>
      <c r="W4130" s="40"/>
      <c r="X4130" s="19"/>
      <c r="Y4130" s="19"/>
      <c r="Z4130" s="39"/>
      <c r="AA4130" s="40"/>
      <c r="AB4130" s="19"/>
      <c r="AC4130" s="19"/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1652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>
        <v>0</v>
      </c>
      <c r="S4131" s="40">
        <v>0</v>
      </c>
      <c r="T4131" s="19"/>
      <c r="U4131" s="19"/>
      <c r="V4131" s="39"/>
      <c r="W4131" s="40"/>
      <c r="X4131" s="19"/>
      <c r="Y4131" s="19"/>
      <c r="Z4131" s="39"/>
      <c r="AA4131" s="40"/>
      <c r="AB4131" s="19"/>
      <c r="AC4131" s="19"/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1652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1652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>
        <v>0</v>
      </c>
      <c r="S4133" s="40">
        <v>0</v>
      </c>
      <c r="T4133" s="19"/>
      <c r="U4133" s="19"/>
      <c r="V4133" s="39"/>
      <c r="W4133" s="40"/>
      <c r="X4133" s="19"/>
      <c r="Y4133" s="19"/>
      <c r="Z4133" s="39"/>
      <c r="AA4133" s="40"/>
      <c r="AB4133" s="19"/>
      <c r="AC4133" s="19"/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1652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1652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1652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1652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>
        <v>0</v>
      </c>
      <c r="S4137" s="40">
        <v>0</v>
      </c>
      <c r="T4137" s="19"/>
      <c r="U4137" s="19"/>
      <c r="V4137" s="39"/>
      <c r="W4137" s="40"/>
      <c r="X4137" s="19"/>
      <c r="Y4137" s="19"/>
      <c r="Z4137" s="39"/>
      <c r="AA4137" s="40"/>
      <c r="AB4137" s="19"/>
      <c r="AC4137" s="19"/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1652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1652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>
        <v>0</v>
      </c>
      <c r="S4139" s="40">
        <v>0</v>
      </c>
      <c r="T4139" s="19"/>
      <c r="U4139" s="19"/>
      <c r="V4139" s="39"/>
      <c r="W4139" s="40"/>
      <c r="X4139" s="19"/>
      <c r="Y4139" s="19"/>
      <c r="Z4139" s="39"/>
      <c r="AA4139" s="40"/>
      <c r="AB4139" s="19"/>
      <c r="AC4139" s="19"/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1652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1652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1652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1652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1652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1652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1652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1652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1652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1652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1652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1652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1652</v>
      </c>
      <c r="B4152" s="37" t="s">
        <v>433</v>
      </c>
      <c r="C4152" s="38" t="s">
        <v>434</v>
      </c>
      <c r="D4152" s="24">
        <f t="shared" si="128"/>
        <v>122000</v>
      </c>
      <c r="E4152" s="32">
        <f t="shared" si="129"/>
        <v>0</v>
      </c>
      <c r="F4152" s="28">
        <v>66000</v>
      </c>
      <c r="G4152" s="29">
        <v>0</v>
      </c>
      <c r="H4152" s="19">
        <v>56000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>
        <v>0</v>
      </c>
      <c r="S4152" s="40">
        <v>0</v>
      </c>
      <c r="T4152" s="19"/>
      <c r="U4152" s="19"/>
      <c r="V4152" s="39"/>
      <c r="W4152" s="40"/>
      <c r="X4152" s="19"/>
      <c r="Y4152" s="19"/>
      <c r="Z4152" s="39"/>
      <c r="AA4152" s="40"/>
      <c r="AB4152" s="19"/>
      <c r="AC4152" s="19"/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1652</v>
      </c>
      <c r="B4153" s="37" t="s">
        <v>435</v>
      </c>
      <c r="C4153" s="38" t="s">
        <v>436</v>
      </c>
      <c r="D4153" s="24">
        <f t="shared" si="128"/>
        <v>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>
        <v>0</v>
      </c>
      <c r="S4153" s="40">
        <v>0</v>
      </c>
      <c r="T4153" s="19"/>
      <c r="U4153" s="19"/>
      <c r="V4153" s="39"/>
      <c r="W4153" s="40"/>
      <c r="X4153" s="19"/>
      <c r="Y4153" s="19"/>
      <c r="Z4153" s="39"/>
      <c r="AA4153" s="40"/>
      <c r="AB4153" s="19"/>
      <c r="AC4153" s="19"/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1652</v>
      </c>
      <c r="B4154" s="37" t="s">
        <v>437</v>
      </c>
      <c r="C4154" s="38" t="s">
        <v>438</v>
      </c>
      <c r="D4154" s="24">
        <f t="shared" si="128"/>
        <v>26500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0</v>
      </c>
      <c r="M4154" s="19">
        <v>0</v>
      </c>
      <c r="N4154" s="39">
        <v>0</v>
      </c>
      <c r="O4154" s="40">
        <v>0</v>
      </c>
      <c r="P4154" s="19">
        <v>26500</v>
      </c>
      <c r="Q4154" s="19">
        <v>0</v>
      </c>
      <c r="R4154" s="39">
        <v>0</v>
      </c>
      <c r="S4154" s="40">
        <v>0</v>
      </c>
      <c r="T4154" s="19"/>
      <c r="U4154" s="19"/>
      <c r="V4154" s="39"/>
      <c r="W4154" s="40"/>
      <c r="X4154" s="19"/>
      <c r="Y4154" s="19"/>
      <c r="Z4154" s="39"/>
      <c r="AA4154" s="40"/>
      <c r="AB4154" s="19"/>
      <c r="AC4154" s="19"/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1652</v>
      </c>
      <c r="B4155" s="37" t="s">
        <v>439</v>
      </c>
      <c r="C4155" s="38" t="s">
        <v>440</v>
      </c>
      <c r="D4155" s="24">
        <f t="shared" si="128"/>
        <v>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0</v>
      </c>
      <c r="Q4155" s="19">
        <v>0</v>
      </c>
      <c r="R4155" s="39">
        <v>0</v>
      </c>
      <c r="S4155" s="40">
        <v>0</v>
      </c>
      <c r="T4155" s="19"/>
      <c r="U4155" s="19"/>
      <c r="V4155" s="39"/>
      <c r="W4155" s="40"/>
      <c r="X4155" s="19"/>
      <c r="Y4155" s="19"/>
      <c r="Z4155" s="39"/>
      <c r="AA4155" s="40"/>
      <c r="AB4155" s="19"/>
      <c r="AC4155" s="19"/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1652</v>
      </c>
      <c r="B4156" s="37" t="s">
        <v>441</v>
      </c>
      <c r="C4156" s="38" t="s">
        <v>442</v>
      </c>
      <c r="D4156" s="24">
        <f t="shared" si="128"/>
        <v>53650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53650</v>
      </c>
      <c r="O4156" s="40">
        <v>0</v>
      </c>
      <c r="P4156" s="19">
        <v>0</v>
      </c>
      <c r="Q4156" s="19">
        <v>0</v>
      </c>
      <c r="R4156" s="39">
        <v>0</v>
      </c>
      <c r="S4156" s="40">
        <v>0</v>
      </c>
      <c r="T4156" s="19"/>
      <c r="U4156" s="19"/>
      <c r="V4156" s="39"/>
      <c r="W4156" s="40"/>
      <c r="X4156" s="19"/>
      <c r="Y4156" s="19"/>
      <c r="Z4156" s="39"/>
      <c r="AA4156" s="40"/>
      <c r="AB4156" s="19"/>
      <c r="AC4156" s="19"/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1652</v>
      </c>
      <c r="B4157" s="37" t="s">
        <v>443</v>
      </c>
      <c r="C4157" s="38" t="s">
        <v>444</v>
      </c>
      <c r="D4157" s="24">
        <f t="shared" si="128"/>
        <v>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>
        <v>0</v>
      </c>
      <c r="S4157" s="40">
        <v>0</v>
      </c>
      <c r="T4157" s="19"/>
      <c r="U4157" s="19"/>
      <c r="V4157" s="39"/>
      <c r="W4157" s="40"/>
      <c r="X4157" s="19"/>
      <c r="Y4157" s="19"/>
      <c r="Z4157" s="39"/>
      <c r="AA4157" s="40"/>
      <c r="AB4157" s="19"/>
      <c r="AC4157" s="19"/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1652</v>
      </c>
      <c r="B4158" s="37" t="s">
        <v>445</v>
      </c>
      <c r="C4158" s="38" t="s">
        <v>446</v>
      </c>
      <c r="D4158" s="24">
        <f t="shared" si="128"/>
        <v>1358178</v>
      </c>
      <c r="E4158" s="32">
        <f t="shared" si="129"/>
        <v>255000</v>
      </c>
      <c r="F4158" s="28">
        <v>74793</v>
      </c>
      <c r="G4158" s="29">
        <v>0</v>
      </c>
      <c r="H4158" s="19">
        <v>396385</v>
      </c>
      <c r="I4158" s="19">
        <v>0</v>
      </c>
      <c r="J4158" s="39">
        <v>330000</v>
      </c>
      <c r="K4158" s="40">
        <v>0</v>
      </c>
      <c r="L4158" s="19">
        <v>280000</v>
      </c>
      <c r="M4158" s="19">
        <v>0</v>
      </c>
      <c r="N4158" s="39">
        <v>255000</v>
      </c>
      <c r="O4158" s="40">
        <v>255000</v>
      </c>
      <c r="P4158" s="19">
        <v>22000</v>
      </c>
      <c r="Q4158" s="19">
        <v>0</v>
      </c>
      <c r="R4158" s="39">
        <v>0</v>
      </c>
      <c r="S4158" s="40">
        <v>0</v>
      </c>
      <c r="T4158" s="19"/>
      <c r="U4158" s="19"/>
      <c r="V4158" s="39"/>
      <c r="W4158" s="40"/>
      <c r="X4158" s="19"/>
      <c r="Y4158" s="19"/>
      <c r="Z4158" s="39"/>
      <c r="AA4158" s="40"/>
      <c r="AB4158" s="19"/>
      <c r="AC4158" s="19"/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1652</v>
      </c>
      <c r="B4159" s="37" t="s">
        <v>447</v>
      </c>
      <c r="C4159" s="38" t="s">
        <v>448</v>
      </c>
      <c r="D4159" s="24">
        <f t="shared" si="128"/>
        <v>576400</v>
      </c>
      <c r="E4159" s="32">
        <f t="shared" si="129"/>
        <v>255000</v>
      </c>
      <c r="F4159" s="28">
        <v>39900</v>
      </c>
      <c r="G4159" s="29">
        <v>0</v>
      </c>
      <c r="H4159" s="19">
        <v>0</v>
      </c>
      <c r="I4159" s="19">
        <v>0</v>
      </c>
      <c r="J4159" s="39">
        <v>0</v>
      </c>
      <c r="K4159" s="40">
        <v>0</v>
      </c>
      <c r="L4159" s="19">
        <v>116500</v>
      </c>
      <c r="M4159" s="19">
        <v>0</v>
      </c>
      <c r="N4159" s="39">
        <v>345000</v>
      </c>
      <c r="O4159" s="40">
        <v>255000</v>
      </c>
      <c r="P4159" s="19">
        <v>75000</v>
      </c>
      <c r="Q4159" s="19">
        <v>0</v>
      </c>
      <c r="R4159" s="39">
        <v>0</v>
      </c>
      <c r="S4159" s="40">
        <v>0</v>
      </c>
      <c r="T4159" s="19"/>
      <c r="U4159" s="19"/>
      <c r="V4159" s="39"/>
      <c r="W4159" s="40"/>
      <c r="X4159" s="19"/>
      <c r="Y4159" s="19"/>
      <c r="Z4159" s="39"/>
      <c r="AA4159" s="40"/>
      <c r="AB4159" s="19"/>
      <c r="AC4159" s="19"/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1652</v>
      </c>
      <c r="B4160" s="37" t="s">
        <v>449</v>
      </c>
      <c r="C4160" s="38" t="s">
        <v>450</v>
      </c>
      <c r="D4160" s="24">
        <f t="shared" si="128"/>
        <v>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0</v>
      </c>
      <c r="Q4160" s="19">
        <v>0</v>
      </c>
      <c r="R4160" s="39">
        <v>0</v>
      </c>
      <c r="S4160" s="40">
        <v>0</v>
      </c>
      <c r="T4160" s="19"/>
      <c r="U4160" s="19"/>
      <c r="V4160" s="39"/>
      <c r="W4160" s="40"/>
      <c r="X4160" s="19"/>
      <c r="Y4160" s="19"/>
      <c r="Z4160" s="39"/>
      <c r="AA4160" s="40"/>
      <c r="AB4160" s="19"/>
      <c r="AC4160" s="19"/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1652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>
        <v>0</v>
      </c>
      <c r="S4161" s="40">
        <v>0</v>
      </c>
      <c r="T4161" s="19"/>
      <c r="U4161" s="19"/>
      <c r="V4161" s="39"/>
      <c r="W4161" s="40"/>
      <c r="X4161" s="19"/>
      <c r="Y4161" s="19"/>
      <c r="Z4161" s="39"/>
      <c r="AA4161" s="40"/>
      <c r="AB4161" s="19"/>
      <c r="AC4161" s="19"/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1652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244435.49000000005</v>
      </c>
      <c r="F4162" s="28">
        <v>0</v>
      </c>
      <c r="G4162" s="29">
        <v>42425.55</v>
      </c>
      <c r="H4162" s="19">
        <v>0</v>
      </c>
      <c r="I4162" s="19">
        <v>37680.15</v>
      </c>
      <c r="J4162" s="39">
        <v>0</v>
      </c>
      <c r="K4162" s="40">
        <v>34123.78</v>
      </c>
      <c r="L4162" s="19">
        <v>0</v>
      </c>
      <c r="M4162" s="19">
        <v>33870.67</v>
      </c>
      <c r="N4162" s="39">
        <v>0</v>
      </c>
      <c r="O4162" s="40">
        <v>32441.48</v>
      </c>
      <c r="P4162" s="19">
        <v>0</v>
      </c>
      <c r="Q4162" s="19">
        <v>31952.44</v>
      </c>
      <c r="R4162" s="39">
        <v>0</v>
      </c>
      <c r="S4162" s="40">
        <v>31941.42</v>
      </c>
      <c r="T4162" s="19"/>
      <c r="U4162" s="19"/>
      <c r="V4162" s="39"/>
      <c r="W4162" s="40"/>
      <c r="X4162" s="19"/>
      <c r="Y4162" s="19"/>
      <c r="Z4162" s="39"/>
      <c r="AA4162" s="40"/>
      <c r="AB4162" s="19"/>
      <c r="AC4162" s="19"/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1652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95550</v>
      </c>
      <c r="F4163" s="28">
        <v>0</v>
      </c>
      <c r="G4163" s="29">
        <v>13650</v>
      </c>
      <c r="H4163" s="19">
        <v>0</v>
      </c>
      <c r="I4163" s="19">
        <v>13650</v>
      </c>
      <c r="J4163" s="39">
        <v>0</v>
      </c>
      <c r="K4163" s="40">
        <v>13650</v>
      </c>
      <c r="L4163" s="19">
        <v>0</v>
      </c>
      <c r="M4163" s="19">
        <v>13650</v>
      </c>
      <c r="N4163" s="39">
        <v>0</v>
      </c>
      <c r="O4163" s="40">
        <v>13650</v>
      </c>
      <c r="P4163" s="19">
        <v>0</v>
      </c>
      <c r="Q4163" s="19">
        <v>13650</v>
      </c>
      <c r="R4163" s="39">
        <v>0</v>
      </c>
      <c r="S4163" s="40">
        <v>13650</v>
      </c>
      <c r="T4163" s="19"/>
      <c r="U4163" s="19"/>
      <c r="V4163" s="39"/>
      <c r="W4163" s="40"/>
      <c r="X4163" s="19"/>
      <c r="Y4163" s="19"/>
      <c r="Z4163" s="39"/>
      <c r="AA4163" s="40"/>
      <c r="AB4163" s="19"/>
      <c r="AC4163" s="19"/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1652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48805.17</v>
      </c>
      <c r="F4164" s="28">
        <v>0</v>
      </c>
      <c r="G4164" s="29">
        <v>4114.17</v>
      </c>
      <c r="H4164" s="19">
        <v>0</v>
      </c>
      <c r="I4164" s="19">
        <v>3198.5</v>
      </c>
      <c r="J4164" s="39">
        <v>0</v>
      </c>
      <c r="K4164" s="40">
        <v>3198.5</v>
      </c>
      <c r="L4164" s="19">
        <v>0</v>
      </c>
      <c r="M4164" s="19">
        <v>9573.5</v>
      </c>
      <c r="N4164" s="39">
        <v>0</v>
      </c>
      <c r="O4164" s="40">
        <v>9573.5</v>
      </c>
      <c r="P4164" s="19">
        <v>0</v>
      </c>
      <c r="Q4164" s="19">
        <v>9573.5</v>
      </c>
      <c r="R4164" s="39">
        <v>0</v>
      </c>
      <c r="S4164" s="40">
        <v>9573.5</v>
      </c>
      <c r="T4164" s="19"/>
      <c r="U4164" s="19"/>
      <c r="V4164" s="39"/>
      <c r="W4164" s="40"/>
      <c r="X4164" s="19"/>
      <c r="Y4164" s="19"/>
      <c r="Z4164" s="39"/>
      <c r="AA4164" s="40"/>
      <c r="AB4164" s="19"/>
      <c r="AC4164" s="19"/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1652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48912.29</v>
      </c>
      <c r="F4165" s="28">
        <v>0</v>
      </c>
      <c r="G4165" s="29">
        <v>6987.47</v>
      </c>
      <c r="H4165" s="19">
        <v>0</v>
      </c>
      <c r="I4165" s="19">
        <v>6987.47</v>
      </c>
      <c r="J4165" s="39">
        <v>0</v>
      </c>
      <c r="K4165" s="40">
        <v>6987.47</v>
      </c>
      <c r="L4165" s="19">
        <v>0</v>
      </c>
      <c r="M4165" s="19">
        <v>6987.47</v>
      </c>
      <c r="N4165" s="39">
        <v>0</v>
      </c>
      <c r="O4165" s="40">
        <v>6987.47</v>
      </c>
      <c r="P4165" s="19">
        <v>0</v>
      </c>
      <c r="Q4165" s="19">
        <v>6987.47</v>
      </c>
      <c r="R4165" s="39">
        <v>0</v>
      </c>
      <c r="S4165" s="40">
        <v>6987.47</v>
      </c>
      <c r="T4165" s="19"/>
      <c r="U4165" s="19"/>
      <c r="V4165" s="39"/>
      <c r="W4165" s="40"/>
      <c r="X4165" s="19"/>
      <c r="Y4165" s="19"/>
      <c r="Z4165" s="39"/>
      <c r="AA4165" s="40"/>
      <c r="AB4165" s="19"/>
      <c r="AC4165" s="19"/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1652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6706.26</v>
      </c>
      <c r="F4166" s="28">
        <v>0</v>
      </c>
      <c r="G4166" s="29">
        <v>0</v>
      </c>
      <c r="H4166" s="19">
        <v>0</v>
      </c>
      <c r="I4166" s="19">
        <v>0</v>
      </c>
      <c r="J4166" s="39">
        <v>0</v>
      </c>
      <c r="K4166" s="40">
        <v>0</v>
      </c>
      <c r="L4166" s="19">
        <v>0</v>
      </c>
      <c r="M4166" s="19">
        <v>0</v>
      </c>
      <c r="N4166" s="39">
        <v>0</v>
      </c>
      <c r="O4166" s="40">
        <v>2235.42</v>
      </c>
      <c r="P4166" s="19">
        <v>0</v>
      </c>
      <c r="Q4166" s="19">
        <v>2235.42</v>
      </c>
      <c r="R4166" s="39">
        <v>0</v>
      </c>
      <c r="S4166" s="40">
        <v>2235.42</v>
      </c>
      <c r="T4166" s="19"/>
      <c r="U4166" s="19"/>
      <c r="V4166" s="39"/>
      <c r="W4166" s="40"/>
      <c r="X4166" s="19"/>
      <c r="Y4166" s="19"/>
      <c r="Z4166" s="39"/>
      <c r="AA4166" s="40"/>
      <c r="AB4166" s="19"/>
      <c r="AC4166" s="19"/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1652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0</v>
      </c>
      <c r="F4167" s="28">
        <v>0</v>
      </c>
      <c r="G4167" s="29">
        <v>0</v>
      </c>
      <c r="H4167" s="19">
        <v>0</v>
      </c>
      <c r="I4167" s="19">
        <v>0</v>
      </c>
      <c r="J4167" s="39">
        <v>0</v>
      </c>
      <c r="K4167" s="40">
        <v>0</v>
      </c>
      <c r="L4167" s="19">
        <v>0</v>
      </c>
      <c r="M4167" s="19">
        <v>0</v>
      </c>
      <c r="N4167" s="39">
        <v>0</v>
      </c>
      <c r="O4167" s="40">
        <v>0</v>
      </c>
      <c r="P4167" s="19">
        <v>0</v>
      </c>
      <c r="Q4167" s="19">
        <v>0</v>
      </c>
      <c r="R4167" s="39">
        <v>0</v>
      </c>
      <c r="S4167" s="40">
        <v>0</v>
      </c>
      <c r="T4167" s="19"/>
      <c r="U4167" s="19"/>
      <c r="V4167" s="39"/>
      <c r="W4167" s="40"/>
      <c r="X4167" s="19"/>
      <c r="Y4167" s="19"/>
      <c r="Z4167" s="39"/>
      <c r="AA4167" s="40"/>
      <c r="AB4167" s="19"/>
      <c r="AC4167" s="19"/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1652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1038963.8900000001</v>
      </c>
      <c r="F4168" s="28">
        <v>0</v>
      </c>
      <c r="G4168" s="29">
        <v>145496.49</v>
      </c>
      <c r="H4168" s="19">
        <v>0</v>
      </c>
      <c r="I4168" s="19">
        <v>148201.17000000001</v>
      </c>
      <c r="J4168" s="39">
        <v>0</v>
      </c>
      <c r="K4168" s="40">
        <v>154689.91</v>
      </c>
      <c r="L4168" s="19">
        <v>0</v>
      </c>
      <c r="M4168" s="19">
        <v>151024.25</v>
      </c>
      <c r="N4168" s="39">
        <v>0</v>
      </c>
      <c r="O4168" s="40">
        <v>151023.25</v>
      </c>
      <c r="P4168" s="19">
        <v>0</v>
      </c>
      <c r="Q4168" s="19">
        <v>144264.91</v>
      </c>
      <c r="R4168" s="39">
        <v>0</v>
      </c>
      <c r="S4168" s="40">
        <v>144263.91</v>
      </c>
      <c r="T4168" s="19"/>
      <c r="U4168" s="19"/>
      <c r="V4168" s="39"/>
      <c r="W4168" s="40"/>
      <c r="X4168" s="19"/>
      <c r="Y4168" s="19"/>
      <c r="Z4168" s="39"/>
      <c r="AA4168" s="40"/>
      <c r="AB4168" s="19"/>
      <c r="AC4168" s="19"/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1652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281226.48</v>
      </c>
      <c r="F4169" s="28">
        <v>0</v>
      </c>
      <c r="G4169" s="29">
        <v>43258.04</v>
      </c>
      <c r="H4169" s="19">
        <v>0</v>
      </c>
      <c r="I4169" s="19">
        <v>40824.61</v>
      </c>
      <c r="J4169" s="39">
        <v>0</v>
      </c>
      <c r="K4169" s="40">
        <v>39828.44</v>
      </c>
      <c r="L4169" s="19">
        <v>0</v>
      </c>
      <c r="M4169" s="19">
        <v>41515.86</v>
      </c>
      <c r="N4169" s="39">
        <v>0</v>
      </c>
      <c r="O4169" s="40">
        <v>38849.81</v>
      </c>
      <c r="P4169" s="19">
        <v>0</v>
      </c>
      <c r="Q4169" s="19">
        <v>38475.86</v>
      </c>
      <c r="R4169" s="39">
        <v>0</v>
      </c>
      <c r="S4169" s="40">
        <v>38473.86</v>
      </c>
      <c r="T4169" s="19"/>
      <c r="U4169" s="19"/>
      <c r="V4169" s="39"/>
      <c r="W4169" s="40"/>
      <c r="X4169" s="19"/>
      <c r="Y4169" s="19"/>
      <c r="Z4169" s="39"/>
      <c r="AA4169" s="40"/>
      <c r="AB4169" s="19"/>
      <c r="AC4169" s="19"/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1652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29850.5</v>
      </c>
      <c r="F4170" s="28">
        <v>0</v>
      </c>
      <c r="G4170" s="29">
        <v>6817.98</v>
      </c>
      <c r="H4170" s="19">
        <v>0</v>
      </c>
      <c r="I4170" s="19">
        <v>6206.31</v>
      </c>
      <c r="J4170" s="39">
        <v>0</v>
      </c>
      <c r="K4170" s="40">
        <v>3931.53</v>
      </c>
      <c r="L4170" s="19">
        <v>0</v>
      </c>
      <c r="M4170" s="19">
        <v>3931.53</v>
      </c>
      <c r="N4170" s="39">
        <v>0</v>
      </c>
      <c r="O4170" s="40">
        <v>3930.52</v>
      </c>
      <c r="P4170" s="19">
        <v>0</v>
      </c>
      <c r="Q4170" s="19">
        <v>2838.22</v>
      </c>
      <c r="R4170" s="39">
        <v>0</v>
      </c>
      <c r="S4170" s="40">
        <v>2194.41</v>
      </c>
      <c r="T4170" s="19"/>
      <c r="U4170" s="19"/>
      <c r="V4170" s="39"/>
      <c r="W4170" s="40"/>
      <c r="X4170" s="19"/>
      <c r="Y4170" s="19"/>
      <c r="Z4170" s="39"/>
      <c r="AA4170" s="40"/>
      <c r="AB4170" s="19"/>
      <c r="AC4170" s="19"/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1652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28255.72</v>
      </c>
      <c r="F4171" s="28">
        <v>0</v>
      </c>
      <c r="G4171" s="29">
        <v>4218.22</v>
      </c>
      <c r="H4171" s="19">
        <v>0</v>
      </c>
      <c r="I4171" s="19">
        <v>4127.55</v>
      </c>
      <c r="J4171" s="39">
        <v>0</v>
      </c>
      <c r="K4171" s="40">
        <v>4127.55</v>
      </c>
      <c r="L4171" s="19">
        <v>0</v>
      </c>
      <c r="M4171" s="19">
        <v>4127.55</v>
      </c>
      <c r="N4171" s="39">
        <v>0</v>
      </c>
      <c r="O4171" s="40">
        <v>4126.55</v>
      </c>
      <c r="P4171" s="19">
        <v>0</v>
      </c>
      <c r="Q4171" s="19">
        <v>3764.15</v>
      </c>
      <c r="R4171" s="39">
        <v>0</v>
      </c>
      <c r="S4171" s="40">
        <v>3764.15</v>
      </c>
      <c r="T4171" s="19"/>
      <c r="U4171" s="19"/>
      <c r="V4171" s="39"/>
      <c r="W4171" s="40"/>
      <c r="X4171" s="19"/>
      <c r="Y4171" s="19"/>
      <c r="Z4171" s="39"/>
      <c r="AA4171" s="40"/>
      <c r="AB4171" s="19"/>
      <c r="AC4171" s="19"/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1652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1652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1652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1652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1652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1652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>
        <v>0</v>
      </c>
      <c r="G4177" s="29">
        <v>0</v>
      </c>
      <c r="H4177" s="22">
        <v>0</v>
      </c>
      <c r="I4177" s="22">
        <v>0</v>
      </c>
      <c r="J4177" s="41">
        <v>0</v>
      </c>
      <c r="K4177" s="42">
        <v>0</v>
      </c>
      <c r="L4177" s="22">
        <v>0</v>
      </c>
      <c r="M4177" s="22">
        <v>0</v>
      </c>
      <c r="N4177" s="41">
        <v>0</v>
      </c>
      <c r="O4177" s="42">
        <v>0</v>
      </c>
      <c r="P4177" s="22">
        <v>0</v>
      </c>
      <c r="Q4177" s="22">
        <v>0</v>
      </c>
      <c r="R4177" s="41">
        <v>0</v>
      </c>
      <c r="S4177" s="42">
        <v>0</v>
      </c>
      <c r="T4177" s="22"/>
      <c r="U4177" s="22"/>
      <c r="V4177" s="41"/>
      <c r="W4177" s="42"/>
      <c r="X4177" s="22"/>
      <c r="Y4177" s="22"/>
      <c r="Z4177" s="41"/>
      <c r="AA4177" s="42"/>
      <c r="AB4177" s="22"/>
      <c r="AC4177" s="22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1652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1652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27292.23</v>
      </c>
      <c r="F4179" s="28">
        <v>0</v>
      </c>
      <c r="G4179" s="29">
        <v>3898.89</v>
      </c>
      <c r="H4179" s="22">
        <v>0</v>
      </c>
      <c r="I4179" s="22">
        <v>3898.89</v>
      </c>
      <c r="J4179" s="41">
        <v>0</v>
      </c>
      <c r="K4179" s="42">
        <v>3898.89</v>
      </c>
      <c r="L4179" s="22">
        <v>0</v>
      </c>
      <c r="M4179" s="22">
        <v>3898.89</v>
      </c>
      <c r="N4179" s="41">
        <v>0</v>
      </c>
      <c r="O4179" s="42">
        <v>3898.89</v>
      </c>
      <c r="P4179" s="22">
        <v>0</v>
      </c>
      <c r="Q4179" s="22">
        <v>3898.89</v>
      </c>
      <c r="R4179" s="41">
        <v>0</v>
      </c>
      <c r="S4179" s="42">
        <v>3898.89</v>
      </c>
      <c r="T4179" s="22"/>
      <c r="U4179" s="22"/>
      <c r="V4179" s="41"/>
      <c r="W4179" s="42"/>
      <c r="X4179" s="22"/>
      <c r="Y4179" s="22"/>
      <c r="Z4179" s="41"/>
      <c r="AA4179" s="42"/>
      <c r="AB4179" s="22"/>
      <c r="AC4179" s="22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1652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1652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0</v>
      </c>
      <c r="F4181" s="28">
        <v>0</v>
      </c>
      <c r="G4181" s="29">
        <v>0</v>
      </c>
      <c r="H4181" s="22">
        <v>0</v>
      </c>
      <c r="I4181" s="22">
        <v>0</v>
      </c>
      <c r="J4181" s="41">
        <v>0</v>
      </c>
      <c r="K4181" s="42">
        <v>0</v>
      </c>
      <c r="L4181" s="22">
        <v>0</v>
      </c>
      <c r="M4181" s="22">
        <v>0</v>
      </c>
      <c r="N4181" s="41">
        <v>0</v>
      </c>
      <c r="O4181" s="42">
        <v>0</v>
      </c>
      <c r="P4181" s="22">
        <v>0</v>
      </c>
      <c r="Q4181" s="22">
        <v>0</v>
      </c>
      <c r="R4181" s="41">
        <v>0</v>
      </c>
      <c r="S4181" s="42">
        <v>0</v>
      </c>
      <c r="T4181" s="22"/>
      <c r="U4181" s="22"/>
      <c r="V4181" s="41"/>
      <c r="W4181" s="42"/>
      <c r="X4181" s="22"/>
      <c r="Y4181" s="22"/>
      <c r="Z4181" s="41"/>
      <c r="AA4181" s="42"/>
      <c r="AB4181" s="22"/>
      <c r="AC4181" s="22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1652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1652</v>
      </c>
      <c r="B4183" s="37" t="s">
        <v>495</v>
      </c>
      <c r="C4183" s="38" t="s">
        <v>496</v>
      </c>
      <c r="D4183" s="24">
        <f t="shared" si="130"/>
        <v>0</v>
      </c>
      <c r="E4183" s="32">
        <f t="shared" si="131"/>
        <v>0</v>
      </c>
      <c r="F4183" s="28"/>
      <c r="G4183" s="29"/>
      <c r="H4183" s="22"/>
      <c r="I4183" s="22"/>
      <c r="J4183" s="41"/>
      <c r="K4183" s="42"/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1652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1652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1635</v>
      </c>
      <c r="AF4185" s="26" t="s">
        <v>1615</v>
      </c>
      <c r="AG4185" s="44" t="s">
        <v>1636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1652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1635</v>
      </c>
      <c r="AF4186" s="26" t="s">
        <v>1617</v>
      </c>
      <c r="AG4186" s="44" t="s">
        <v>1636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1652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1635</v>
      </c>
      <c r="AF4187" s="26" t="s">
        <v>1619</v>
      </c>
      <c r="AG4187" s="44" t="s">
        <v>1636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1652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1636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1652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1638</v>
      </c>
      <c r="AG4189" s="44" t="s">
        <v>1636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1652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1635</v>
      </c>
      <c r="AF4190" s="26" t="s">
        <v>1617</v>
      </c>
      <c r="AG4190" s="44" t="s">
        <v>1636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1652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1635</v>
      </c>
      <c r="AF4191" s="26" t="s">
        <v>1617</v>
      </c>
      <c r="AG4191" s="44" t="s">
        <v>1636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1652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1635</v>
      </c>
      <c r="AF4192" s="26" t="s">
        <v>1617</v>
      </c>
      <c r="AG4192" s="44" t="s">
        <v>1636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1652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1652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1652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1652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1635</v>
      </c>
      <c r="AF4196" s="26" t="s">
        <v>1615</v>
      </c>
      <c r="AG4196" s="44" t="s">
        <v>1636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1652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1635</v>
      </c>
      <c r="AF4197" s="26" t="s">
        <v>1617</v>
      </c>
      <c r="AG4197" s="44" t="s">
        <v>1636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1652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1635</v>
      </c>
      <c r="AF4198" s="26" t="s">
        <v>1619</v>
      </c>
      <c r="AG4198" s="44" t="s">
        <v>1636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1652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1636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1652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1638</v>
      </c>
      <c r="AG4200" s="44" t="s">
        <v>1636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1652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1635</v>
      </c>
      <c r="AF4201" s="26" t="s">
        <v>1617</v>
      </c>
      <c r="AG4201" s="44" t="s">
        <v>1636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1652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1635</v>
      </c>
      <c r="AF4202" s="26" t="s">
        <v>1617</v>
      </c>
      <c r="AG4202" s="44" t="s">
        <v>1636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1652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1635</v>
      </c>
      <c r="AF4203" s="26" t="s">
        <v>1617</v>
      </c>
      <c r="AG4203" s="44" t="s">
        <v>1636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1652</v>
      </c>
      <c r="B4204" s="37" t="s">
        <v>537</v>
      </c>
      <c r="C4204" s="38" t="s">
        <v>538</v>
      </c>
      <c r="D4204" s="24">
        <f t="shared" si="130"/>
        <v>3159565.71</v>
      </c>
      <c r="E4204" s="32">
        <f t="shared" si="131"/>
        <v>5244752.91</v>
      </c>
      <c r="F4204" s="28">
        <v>331834.63</v>
      </c>
      <c r="G4204" s="29">
        <v>371794.9</v>
      </c>
      <c r="H4204" s="19">
        <v>0</v>
      </c>
      <c r="I4204" s="19">
        <v>494797.95</v>
      </c>
      <c r="J4204" s="39">
        <v>489614.08000000002</v>
      </c>
      <c r="K4204" s="40">
        <v>1071019.6000000001</v>
      </c>
      <c r="L4204" s="19">
        <v>311856</v>
      </c>
      <c r="M4204" s="19">
        <v>803444.36</v>
      </c>
      <c r="N4204" s="39">
        <v>0</v>
      </c>
      <c r="O4204" s="40">
        <v>979607.4</v>
      </c>
      <c r="P4204" s="22">
        <v>251166.7</v>
      </c>
      <c r="Q4204" s="22">
        <v>715731.9</v>
      </c>
      <c r="R4204" s="39">
        <v>1775094.3</v>
      </c>
      <c r="S4204" s="40">
        <v>808356.8</v>
      </c>
      <c r="T4204" s="19"/>
      <c r="U4204" s="19"/>
      <c r="V4204" s="39"/>
      <c r="W4204" s="40"/>
      <c r="X4204" s="19"/>
      <c r="Y4204" s="19"/>
      <c r="Z4204" s="39"/>
      <c r="AA4204" s="40"/>
      <c r="AB4204" s="19"/>
      <c r="AC4204" s="19"/>
      <c r="AD4204" s="43" t="s">
        <v>1614</v>
      </c>
      <c r="AE4204" s="26" t="s">
        <v>1635</v>
      </c>
      <c r="AF4204" s="26" t="s">
        <v>1615</v>
      </c>
      <c r="AG4204" s="44" t="s">
        <v>1636</v>
      </c>
    </row>
    <row r="4205" spans="1:52" ht="14.4" customHeight="1" x14ac:dyDescent="0.3">
      <c r="A4205" s="36" t="s">
        <v>1652</v>
      </c>
      <c r="B4205" s="37" t="s">
        <v>539</v>
      </c>
      <c r="C4205" s="38" t="s">
        <v>540</v>
      </c>
      <c r="D4205" s="24">
        <f t="shared" si="130"/>
        <v>980385.29999999993</v>
      </c>
      <c r="E4205" s="32">
        <f t="shared" si="131"/>
        <v>1310490.1000000001</v>
      </c>
      <c r="F4205" s="28">
        <v>0</v>
      </c>
      <c r="G4205" s="29">
        <v>249305.3</v>
      </c>
      <c r="H4205" s="19">
        <v>0</v>
      </c>
      <c r="I4205" s="19">
        <v>102853.2</v>
      </c>
      <c r="J4205" s="39">
        <v>136710.20000000001</v>
      </c>
      <c r="K4205" s="40">
        <v>325988</v>
      </c>
      <c r="L4205" s="19">
        <v>200234.8</v>
      </c>
      <c r="M4205" s="19">
        <v>74020.100000000006</v>
      </c>
      <c r="N4205" s="39">
        <v>0</v>
      </c>
      <c r="O4205" s="40">
        <v>151702.5</v>
      </c>
      <c r="P4205" s="19">
        <v>372752.7</v>
      </c>
      <c r="Q4205" s="19">
        <v>124384.5</v>
      </c>
      <c r="R4205" s="39">
        <v>270687.59999999998</v>
      </c>
      <c r="S4205" s="40">
        <v>282236.5</v>
      </c>
      <c r="T4205" s="19"/>
      <c r="U4205" s="19"/>
      <c r="V4205" s="39"/>
      <c r="W4205" s="40"/>
      <c r="X4205" s="19"/>
      <c r="Y4205" s="19"/>
      <c r="Z4205" s="39"/>
      <c r="AA4205" s="40"/>
      <c r="AB4205" s="19"/>
      <c r="AC4205" s="19"/>
      <c r="AD4205" s="43" t="s">
        <v>1616</v>
      </c>
      <c r="AE4205" s="26" t="s">
        <v>1635</v>
      </c>
      <c r="AF4205" s="26" t="s">
        <v>1617</v>
      </c>
      <c r="AG4205" s="44" t="s">
        <v>1636</v>
      </c>
    </row>
    <row r="4206" spans="1:52" ht="14.4" customHeight="1" x14ac:dyDescent="0.3">
      <c r="A4206" s="36" t="s">
        <v>1652</v>
      </c>
      <c r="B4206" s="37" t="s">
        <v>541</v>
      </c>
      <c r="C4206" s="38" t="s">
        <v>542</v>
      </c>
      <c r="D4206" s="24">
        <f t="shared" si="130"/>
        <v>1927266.54</v>
      </c>
      <c r="E4206" s="32">
        <f t="shared" si="131"/>
        <v>2436272.3000000003</v>
      </c>
      <c r="F4206" s="28">
        <v>0</v>
      </c>
      <c r="G4206" s="29">
        <v>264977.09999999998</v>
      </c>
      <c r="H4206" s="19">
        <v>17259.099999999999</v>
      </c>
      <c r="I4206" s="19">
        <v>150343.79999999999</v>
      </c>
      <c r="J4206" s="39">
        <v>24553.8</v>
      </c>
      <c r="K4206" s="40">
        <v>908482.6</v>
      </c>
      <c r="L4206" s="19">
        <v>115460</v>
      </c>
      <c r="M4206" s="19">
        <v>328228.40000000002</v>
      </c>
      <c r="N4206" s="39">
        <v>138995.94</v>
      </c>
      <c r="O4206" s="40">
        <v>400860.8</v>
      </c>
      <c r="P4206" s="19">
        <v>689831.8</v>
      </c>
      <c r="Q4206" s="19">
        <v>153909.9</v>
      </c>
      <c r="R4206" s="39">
        <v>941165.9</v>
      </c>
      <c r="S4206" s="40">
        <v>229469.7</v>
      </c>
      <c r="T4206" s="19"/>
      <c r="U4206" s="19"/>
      <c r="V4206" s="39"/>
      <c r="W4206" s="40"/>
      <c r="X4206" s="19"/>
      <c r="Y4206" s="19"/>
      <c r="Z4206" s="39"/>
      <c r="AA4206" s="40"/>
      <c r="AB4206" s="19"/>
      <c r="AC4206" s="19"/>
      <c r="AD4206" s="43" t="s">
        <v>1618</v>
      </c>
      <c r="AE4206" s="26" t="s">
        <v>1635</v>
      </c>
      <c r="AF4206" s="26" t="s">
        <v>1619</v>
      </c>
      <c r="AG4206" s="44" t="s">
        <v>1636</v>
      </c>
    </row>
    <row r="4207" spans="1:52" ht="14.4" customHeight="1" x14ac:dyDescent="0.3">
      <c r="A4207" s="36" t="s">
        <v>1652</v>
      </c>
      <c r="B4207" s="37" t="s">
        <v>543</v>
      </c>
      <c r="C4207" s="38" t="s">
        <v>544</v>
      </c>
      <c r="D4207" s="24">
        <f t="shared" si="130"/>
        <v>1576273.32</v>
      </c>
      <c r="E4207" s="32">
        <f t="shared" si="131"/>
        <v>1989511.29</v>
      </c>
      <c r="F4207" s="28">
        <v>103665.5</v>
      </c>
      <c r="G4207" s="29">
        <v>423802.12</v>
      </c>
      <c r="H4207" s="19">
        <v>220459.44</v>
      </c>
      <c r="I4207" s="19">
        <v>168235.57</v>
      </c>
      <c r="J4207" s="39">
        <v>133276.75</v>
      </c>
      <c r="K4207" s="40">
        <v>277799.3</v>
      </c>
      <c r="L4207" s="19">
        <v>150677.32999999999</v>
      </c>
      <c r="M4207" s="19">
        <v>119478.82</v>
      </c>
      <c r="N4207" s="39">
        <v>141738.82</v>
      </c>
      <c r="O4207" s="40">
        <v>447767.23</v>
      </c>
      <c r="P4207" s="19">
        <v>413030.75</v>
      </c>
      <c r="Q4207" s="19">
        <v>329665.23</v>
      </c>
      <c r="R4207" s="39">
        <v>413424.73</v>
      </c>
      <c r="S4207" s="40">
        <v>222763.02</v>
      </c>
      <c r="T4207" s="19"/>
      <c r="U4207" s="19"/>
      <c r="V4207" s="39"/>
      <c r="W4207" s="40"/>
      <c r="X4207" s="19"/>
      <c r="Y4207" s="19"/>
      <c r="Z4207" s="39"/>
      <c r="AA4207" s="40"/>
      <c r="AB4207" s="19"/>
      <c r="AC4207" s="19"/>
      <c r="AD4207" s="43"/>
      <c r="AE4207" s="26"/>
      <c r="AF4207" s="26" t="s">
        <v>1620</v>
      </c>
      <c r="AG4207" s="44" t="s">
        <v>1636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1652</v>
      </c>
      <c r="B4208" s="37" t="s">
        <v>545</v>
      </c>
      <c r="C4208" s="38" t="s">
        <v>546</v>
      </c>
      <c r="D4208" s="24">
        <f t="shared" si="130"/>
        <v>1957096.5</v>
      </c>
      <c r="E4208" s="32">
        <f t="shared" si="131"/>
        <v>2857647.21</v>
      </c>
      <c r="F4208" s="28">
        <v>99638</v>
      </c>
      <c r="G4208" s="29">
        <v>919611.9</v>
      </c>
      <c r="H4208" s="19">
        <v>678240</v>
      </c>
      <c r="I4208" s="19">
        <v>192862.85</v>
      </c>
      <c r="J4208" s="39">
        <v>104518</v>
      </c>
      <c r="K4208" s="40">
        <v>153199.35999999999</v>
      </c>
      <c r="L4208" s="19">
        <v>128200</v>
      </c>
      <c r="M4208" s="19">
        <v>218366</v>
      </c>
      <c r="N4208" s="39">
        <v>227508.5</v>
      </c>
      <c r="O4208" s="40">
        <v>184616.1</v>
      </c>
      <c r="P4208" s="19">
        <v>332322.78000000003</v>
      </c>
      <c r="Q4208" s="19">
        <v>555553</v>
      </c>
      <c r="R4208" s="39">
        <v>386669.22</v>
      </c>
      <c r="S4208" s="40">
        <v>633438</v>
      </c>
      <c r="T4208" s="19"/>
      <c r="U4208" s="19"/>
      <c r="V4208" s="39"/>
      <c r="W4208" s="40"/>
      <c r="X4208" s="19"/>
      <c r="Y4208" s="19"/>
      <c r="Z4208" s="39"/>
      <c r="AA4208" s="40"/>
      <c r="AB4208" s="19"/>
      <c r="AC4208" s="19"/>
      <c r="AD4208" s="43"/>
      <c r="AE4208" s="26"/>
      <c r="AF4208" s="26" t="s">
        <v>1638</v>
      </c>
      <c r="AG4208" s="44" t="s">
        <v>1636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1652</v>
      </c>
      <c r="B4209" s="37" t="s">
        <v>547</v>
      </c>
      <c r="C4209" s="38" t="s">
        <v>548</v>
      </c>
      <c r="D4209" s="24">
        <f t="shared" si="130"/>
        <v>1311709.28</v>
      </c>
      <c r="E4209" s="32">
        <f t="shared" si="131"/>
        <v>1129812.02</v>
      </c>
      <c r="F4209" s="28">
        <v>66000</v>
      </c>
      <c r="G4209" s="29">
        <v>119440</v>
      </c>
      <c r="H4209" s="19">
        <v>134090</v>
      </c>
      <c r="I4209" s="19">
        <v>393000</v>
      </c>
      <c r="J4209" s="39">
        <v>336000</v>
      </c>
      <c r="K4209" s="40">
        <v>13063.02</v>
      </c>
      <c r="L4209" s="19">
        <v>14540</v>
      </c>
      <c r="M4209" s="19">
        <v>158200</v>
      </c>
      <c r="N4209" s="39">
        <v>74744.28</v>
      </c>
      <c r="O4209" s="40">
        <v>253950</v>
      </c>
      <c r="P4209" s="19">
        <v>378320</v>
      </c>
      <c r="Q4209" s="19">
        <v>192159</v>
      </c>
      <c r="R4209" s="39">
        <v>308015</v>
      </c>
      <c r="S4209" s="40">
        <v>0</v>
      </c>
      <c r="T4209" s="19"/>
      <c r="U4209" s="19"/>
      <c r="V4209" s="39"/>
      <c r="W4209" s="40"/>
      <c r="X4209" s="19"/>
      <c r="Y4209" s="19"/>
      <c r="Z4209" s="39"/>
      <c r="AA4209" s="40"/>
      <c r="AB4209" s="19"/>
      <c r="AC4209" s="19"/>
      <c r="AD4209" s="43"/>
      <c r="AE4209" s="26"/>
      <c r="AF4209" s="26" t="s">
        <v>1621</v>
      </c>
      <c r="AG4209" s="44" t="s">
        <v>1636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1652</v>
      </c>
      <c r="B4210" s="37" t="s">
        <v>549</v>
      </c>
      <c r="C4210" s="38" t="s">
        <v>550</v>
      </c>
      <c r="D4210" s="24">
        <f t="shared" si="130"/>
        <v>0</v>
      </c>
      <c r="E4210" s="32">
        <f t="shared" si="131"/>
        <v>0</v>
      </c>
      <c r="F4210" s="28"/>
      <c r="G4210" s="29"/>
      <c r="H4210" s="22"/>
      <c r="I4210" s="22"/>
      <c r="J4210" s="41"/>
      <c r="K4210" s="42"/>
      <c r="L4210" s="22"/>
      <c r="M4210" s="22"/>
      <c r="N4210" s="41"/>
      <c r="O4210" s="42"/>
      <c r="P4210" s="19"/>
      <c r="Q4210" s="19"/>
      <c r="R4210" s="41"/>
      <c r="S4210" s="42"/>
      <c r="T4210" s="22"/>
      <c r="U4210" s="22"/>
      <c r="V4210" s="41"/>
      <c r="W4210" s="42"/>
      <c r="X4210" s="22"/>
      <c r="Y4210" s="22"/>
      <c r="Z4210" s="41"/>
      <c r="AA4210" s="42"/>
      <c r="AB4210" s="22"/>
      <c r="AC4210" s="22"/>
      <c r="AD4210" s="43"/>
      <c r="AE4210" s="26"/>
      <c r="AF4210" s="26" t="s">
        <v>1621</v>
      </c>
      <c r="AG4210" s="44" t="s">
        <v>1636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1652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1652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1652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1635</v>
      </c>
      <c r="AF4213" s="26" t="s">
        <v>1617</v>
      </c>
      <c r="AG4213" s="44" t="s">
        <v>1636</v>
      </c>
    </row>
    <row r="4214" spans="1:52" ht="14.4" customHeight="1" x14ac:dyDescent="0.3">
      <c r="A4214" s="36" t="s">
        <v>1652</v>
      </c>
      <c r="B4214" s="37" t="s">
        <v>557</v>
      </c>
      <c r="C4214" s="38" t="s">
        <v>558</v>
      </c>
      <c r="D4214" s="24">
        <f t="shared" si="130"/>
        <v>189866.55</v>
      </c>
      <c r="E4214" s="32">
        <f t="shared" si="131"/>
        <v>167384.97999999998</v>
      </c>
      <c r="F4214" s="28">
        <v>18425</v>
      </c>
      <c r="G4214" s="29">
        <v>0</v>
      </c>
      <c r="H4214" s="19">
        <v>0</v>
      </c>
      <c r="I4214" s="19">
        <v>27377</v>
      </c>
      <c r="J4214" s="39">
        <v>13653</v>
      </c>
      <c r="K4214" s="40">
        <v>29240.98</v>
      </c>
      <c r="L4214" s="19">
        <v>70394.84</v>
      </c>
      <c r="M4214" s="19">
        <v>27797</v>
      </c>
      <c r="N4214" s="39">
        <v>0</v>
      </c>
      <c r="O4214" s="40">
        <v>33460</v>
      </c>
      <c r="P4214" s="22">
        <v>66219.710000000006</v>
      </c>
      <c r="Q4214" s="22">
        <v>10125</v>
      </c>
      <c r="R4214" s="39">
        <v>21174</v>
      </c>
      <c r="S4214" s="40">
        <v>39385</v>
      </c>
      <c r="T4214" s="19"/>
      <c r="U4214" s="19"/>
      <c r="V4214" s="39"/>
      <c r="W4214" s="40"/>
      <c r="X4214" s="19"/>
      <c r="Y4214" s="19"/>
      <c r="Z4214" s="39"/>
      <c r="AA4214" s="40"/>
      <c r="AB4214" s="19"/>
      <c r="AC4214" s="19"/>
      <c r="AD4214" s="43" t="s">
        <v>1616</v>
      </c>
      <c r="AE4214" s="26" t="s">
        <v>1635</v>
      </c>
      <c r="AF4214" s="26" t="s">
        <v>1617</v>
      </c>
      <c r="AG4214" s="44" t="s">
        <v>1636</v>
      </c>
    </row>
    <row r="4215" spans="1:52" ht="14.4" customHeight="1" x14ac:dyDescent="0.3">
      <c r="A4215" s="36" t="s">
        <v>1652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1635</v>
      </c>
      <c r="AF4215" s="26" t="s">
        <v>1617</v>
      </c>
      <c r="AG4215" s="44" t="s">
        <v>1636</v>
      </c>
    </row>
    <row r="4216" spans="1:52" ht="14.4" customHeight="1" x14ac:dyDescent="0.3">
      <c r="A4216" s="36" t="s">
        <v>1652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1652</v>
      </c>
      <c r="B4217" s="37" t="s">
        <v>563</v>
      </c>
      <c r="C4217" s="38" t="s">
        <v>564</v>
      </c>
      <c r="D4217" s="24">
        <f t="shared" si="130"/>
        <v>256012.15000000002</v>
      </c>
      <c r="E4217" s="32">
        <f t="shared" si="131"/>
        <v>664790.5</v>
      </c>
      <c r="F4217" s="28">
        <v>0</v>
      </c>
      <c r="G4217" s="29">
        <v>78111</v>
      </c>
      <c r="H4217" s="19">
        <v>0</v>
      </c>
      <c r="I4217" s="19">
        <v>81025.5</v>
      </c>
      <c r="J4217" s="39">
        <v>129613.05</v>
      </c>
      <c r="K4217" s="40">
        <v>79843</v>
      </c>
      <c r="L4217" s="19">
        <v>0</v>
      </c>
      <c r="M4217" s="19">
        <v>172251</v>
      </c>
      <c r="N4217" s="39">
        <v>126399.1</v>
      </c>
      <c r="O4217" s="40">
        <v>73056</v>
      </c>
      <c r="P4217" s="22">
        <v>0</v>
      </c>
      <c r="Q4217" s="22">
        <v>87818</v>
      </c>
      <c r="R4217" s="39">
        <v>0</v>
      </c>
      <c r="S4217" s="40">
        <v>92686</v>
      </c>
      <c r="T4217" s="19"/>
      <c r="U4217" s="19"/>
      <c r="V4217" s="39"/>
      <c r="W4217" s="40"/>
      <c r="X4217" s="19"/>
      <c r="Y4217" s="19"/>
      <c r="Z4217" s="39"/>
      <c r="AA4217" s="40"/>
      <c r="AB4217" s="19"/>
      <c r="AC4217" s="19"/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1652</v>
      </c>
      <c r="B4218" s="37" t="s">
        <v>565</v>
      </c>
      <c r="C4218" s="38" t="s">
        <v>566</v>
      </c>
      <c r="D4218" s="24">
        <f t="shared" si="130"/>
        <v>0</v>
      </c>
      <c r="E4218" s="32">
        <f t="shared" si="131"/>
        <v>70472</v>
      </c>
      <c r="F4218" s="28">
        <v>0</v>
      </c>
      <c r="G4218" s="29">
        <v>0</v>
      </c>
      <c r="H4218" s="22">
        <v>0</v>
      </c>
      <c r="I4218" s="22">
        <v>0</v>
      </c>
      <c r="J4218" s="41">
        <v>0</v>
      </c>
      <c r="K4218" s="42">
        <v>0</v>
      </c>
      <c r="L4218" s="22">
        <v>0</v>
      </c>
      <c r="M4218" s="22">
        <v>70472</v>
      </c>
      <c r="N4218" s="41">
        <v>0</v>
      </c>
      <c r="O4218" s="42">
        <v>0</v>
      </c>
      <c r="P4218" s="19">
        <v>0</v>
      </c>
      <c r="Q4218" s="19">
        <v>0</v>
      </c>
      <c r="R4218" s="41">
        <v>0</v>
      </c>
      <c r="S4218" s="42">
        <v>0</v>
      </c>
      <c r="T4218" s="22"/>
      <c r="U4218" s="22"/>
      <c r="V4218" s="41"/>
      <c r="W4218" s="42"/>
      <c r="X4218" s="22"/>
      <c r="Y4218" s="22"/>
      <c r="Z4218" s="41"/>
      <c r="AA4218" s="42"/>
      <c r="AB4218" s="22"/>
      <c r="AC4218" s="22"/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1652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1652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1652</v>
      </c>
      <c r="B4221" s="37" t="s">
        <v>571</v>
      </c>
      <c r="C4221" s="38" t="s">
        <v>572</v>
      </c>
      <c r="D4221" s="24">
        <f t="shared" si="130"/>
        <v>609375</v>
      </c>
      <c r="E4221" s="32">
        <f t="shared" si="131"/>
        <v>610800</v>
      </c>
      <c r="F4221" s="28">
        <v>0</v>
      </c>
      <c r="G4221" s="29">
        <v>0</v>
      </c>
      <c r="H4221" s="22">
        <v>0</v>
      </c>
      <c r="I4221" s="22">
        <v>0</v>
      </c>
      <c r="J4221" s="41">
        <v>0</v>
      </c>
      <c r="K4221" s="42">
        <v>0</v>
      </c>
      <c r="L4221" s="22">
        <v>0</v>
      </c>
      <c r="M4221" s="22">
        <v>0</v>
      </c>
      <c r="N4221" s="41">
        <v>0</v>
      </c>
      <c r="O4221" s="42">
        <v>610800</v>
      </c>
      <c r="P4221" s="19">
        <v>609375</v>
      </c>
      <c r="Q4221" s="19">
        <v>0</v>
      </c>
      <c r="R4221" s="41">
        <v>0</v>
      </c>
      <c r="S4221" s="42">
        <v>0</v>
      </c>
      <c r="T4221" s="22"/>
      <c r="U4221" s="22"/>
      <c r="V4221" s="41"/>
      <c r="W4221" s="42"/>
      <c r="X4221" s="22"/>
      <c r="Y4221" s="22"/>
      <c r="Z4221" s="41"/>
      <c r="AA4221" s="42"/>
      <c r="AB4221" s="22"/>
      <c r="AC4221" s="22"/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1652</v>
      </c>
      <c r="B4222" s="37" t="s">
        <v>573</v>
      </c>
      <c r="C4222" s="38" t="s">
        <v>574</v>
      </c>
      <c r="D4222" s="24">
        <f t="shared" si="130"/>
        <v>489052.87</v>
      </c>
      <c r="E4222" s="32">
        <f t="shared" si="131"/>
        <v>3237968.3899999997</v>
      </c>
      <c r="F4222" s="28">
        <v>0</v>
      </c>
      <c r="G4222" s="29">
        <v>0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272807.49</v>
      </c>
      <c r="N4222" s="39">
        <v>489052.87</v>
      </c>
      <c r="O4222" s="40">
        <v>2965160.9</v>
      </c>
      <c r="P4222" s="22">
        <v>0</v>
      </c>
      <c r="Q4222" s="22">
        <v>0</v>
      </c>
      <c r="R4222" s="39">
        <v>0</v>
      </c>
      <c r="S4222" s="40">
        <v>0</v>
      </c>
      <c r="T4222" s="19"/>
      <c r="U4222" s="19"/>
      <c r="V4222" s="39"/>
      <c r="W4222" s="40"/>
      <c r="X4222" s="19"/>
      <c r="Y4222" s="19"/>
      <c r="Z4222" s="39"/>
      <c r="AA4222" s="40"/>
      <c r="AB4222" s="19"/>
      <c r="AC4222" s="19"/>
      <c r="AD4222" s="43"/>
      <c r="AE4222" s="26"/>
      <c r="AF4222" s="26" t="s">
        <v>1622</v>
      </c>
      <c r="AG4222" s="44" t="s">
        <v>1636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1652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>
        <v>0</v>
      </c>
      <c r="G4223" s="29">
        <v>0</v>
      </c>
      <c r="H4223" s="19">
        <v>0</v>
      </c>
      <c r="I4223" s="19">
        <v>0</v>
      </c>
      <c r="J4223" s="39">
        <v>0</v>
      </c>
      <c r="K4223" s="40">
        <v>0</v>
      </c>
      <c r="L4223" s="19">
        <v>0</v>
      </c>
      <c r="M4223" s="19">
        <v>0</v>
      </c>
      <c r="N4223" s="39">
        <v>0</v>
      </c>
      <c r="O4223" s="40">
        <v>0</v>
      </c>
      <c r="P4223" s="19">
        <v>0</v>
      </c>
      <c r="Q4223" s="19">
        <v>0</v>
      </c>
      <c r="R4223" s="39">
        <v>0</v>
      </c>
      <c r="S4223" s="40">
        <v>0</v>
      </c>
      <c r="T4223" s="19"/>
      <c r="U4223" s="19"/>
      <c r="V4223" s="39"/>
      <c r="W4223" s="40"/>
      <c r="X4223" s="19"/>
      <c r="Y4223" s="19"/>
      <c r="Z4223" s="39"/>
      <c r="AA4223" s="40"/>
      <c r="AB4223" s="19"/>
      <c r="AC4223" s="19"/>
      <c r="AD4223" s="43"/>
      <c r="AE4223" s="26"/>
      <c r="AF4223" s="26" t="s">
        <v>1622</v>
      </c>
      <c r="AG4223" s="44" t="s">
        <v>1636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1652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>
        <v>0</v>
      </c>
      <c r="G4224" s="29">
        <v>0</v>
      </c>
      <c r="H4224" s="19">
        <v>0</v>
      </c>
      <c r="I4224" s="19">
        <v>0</v>
      </c>
      <c r="J4224" s="39">
        <v>0</v>
      </c>
      <c r="K4224" s="40">
        <v>0</v>
      </c>
      <c r="L4224" s="19">
        <v>0</v>
      </c>
      <c r="M4224" s="19">
        <v>0</v>
      </c>
      <c r="N4224" s="39">
        <v>0</v>
      </c>
      <c r="O4224" s="40">
        <v>0</v>
      </c>
      <c r="P4224" s="19">
        <v>0</v>
      </c>
      <c r="Q4224" s="19">
        <v>0</v>
      </c>
      <c r="R4224" s="39">
        <v>0</v>
      </c>
      <c r="S4224" s="40">
        <v>0</v>
      </c>
      <c r="T4224" s="19"/>
      <c r="U4224" s="19"/>
      <c r="V4224" s="39"/>
      <c r="W4224" s="40"/>
      <c r="X4224" s="19"/>
      <c r="Y4224" s="19"/>
      <c r="Z4224" s="39"/>
      <c r="AA4224" s="40"/>
      <c r="AB4224" s="19"/>
      <c r="AC4224" s="19"/>
      <c r="AD4224" s="43"/>
      <c r="AE4224" s="26"/>
      <c r="AF4224" s="26" t="s">
        <v>1622</v>
      </c>
      <c r="AG4224" s="44" t="s">
        <v>1636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1652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1652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1636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1652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1636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1652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1636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1652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1652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1652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1652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1652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1652</v>
      </c>
      <c r="B4234" s="37" t="s">
        <v>597</v>
      </c>
      <c r="C4234" s="38" t="s">
        <v>598</v>
      </c>
      <c r="D4234" s="24">
        <f t="shared" si="132"/>
        <v>0</v>
      </c>
      <c r="E4234" s="32">
        <f t="shared" si="133"/>
        <v>0</v>
      </c>
      <c r="F4234" s="28"/>
      <c r="G4234" s="29"/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/>
      <c r="AC4234" s="22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1652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/>
      <c r="AC4235" s="22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1652</v>
      </c>
      <c r="B4236" s="37" t="s">
        <v>601</v>
      </c>
      <c r="C4236" s="38" t="s">
        <v>602</v>
      </c>
      <c r="D4236" s="24">
        <f t="shared" si="132"/>
        <v>103000</v>
      </c>
      <c r="E4236" s="32">
        <f t="shared" si="133"/>
        <v>0</v>
      </c>
      <c r="F4236" s="28">
        <v>0</v>
      </c>
      <c r="G4236" s="29">
        <v>0</v>
      </c>
      <c r="H4236" s="22">
        <v>0</v>
      </c>
      <c r="I4236" s="22">
        <v>0</v>
      </c>
      <c r="J4236" s="41">
        <v>103000</v>
      </c>
      <c r="K4236" s="42">
        <v>0</v>
      </c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/>
      <c r="AC4236" s="22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1652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1636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1652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1636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1652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1636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1652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1636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1652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1636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1652</v>
      </c>
      <c r="B4242" s="37" t="s">
        <v>613</v>
      </c>
      <c r="C4242" s="38" t="s">
        <v>614</v>
      </c>
      <c r="D4242" s="24">
        <f t="shared" si="132"/>
        <v>4582600</v>
      </c>
      <c r="E4242" s="32">
        <f t="shared" si="133"/>
        <v>4507130</v>
      </c>
      <c r="F4242" s="28">
        <v>651120</v>
      </c>
      <c r="G4242" s="29">
        <v>602540</v>
      </c>
      <c r="H4242" s="19">
        <v>602540</v>
      </c>
      <c r="I4242" s="19">
        <v>270030</v>
      </c>
      <c r="J4242" s="39">
        <v>270030</v>
      </c>
      <c r="K4242" s="40">
        <v>883375</v>
      </c>
      <c r="L4242" s="19">
        <v>883375</v>
      </c>
      <c r="M4242" s="19">
        <v>767095</v>
      </c>
      <c r="N4242" s="39">
        <v>767095</v>
      </c>
      <c r="O4242" s="40">
        <v>748000</v>
      </c>
      <c r="P4242" s="22">
        <v>748000</v>
      </c>
      <c r="Q4242" s="22">
        <v>660440</v>
      </c>
      <c r="R4242" s="39">
        <v>660440</v>
      </c>
      <c r="S4242" s="40">
        <v>575650</v>
      </c>
      <c r="T4242" s="19"/>
      <c r="U4242" s="19"/>
      <c r="V4242" s="39"/>
      <c r="W4242" s="40"/>
      <c r="X4242" s="19"/>
      <c r="Y4242" s="19"/>
      <c r="Z4242" s="39"/>
      <c r="AA4242" s="40"/>
      <c r="AB4242" s="19"/>
      <c r="AC4242" s="19"/>
      <c r="AD4242" s="43"/>
      <c r="AE4242" s="26"/>
      <c r="AF4242" s="26" t="s">
        <v>1623</v>
      </c>
      <c r="AG4242" s="44" t="s">
        <v>1636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1652</v>
      </c>
      <c r="B4243" s="37" t="s">
        <v>615</v>
      </c>
      <c r="C4243" s="38" t="s">
        <v>616</v>
      </c>
      <c r="D4243" s="24">
        <f t="shared" si="132"/>
        <v>377660</v>
      </c>
      <c r="E4243" s="32">
        <f t="shared" si="133"/>
        <v>366720</v>
      </c>
      <c r="F4243" s="28">
        <v>57800</v>
      </c>
      <c r="G4243" s="29">
        <v>27930</v>
      </c>
      <c r="H4243" s="19">
        <v>53400</v>
      </c>
      <c r="I4243" s="19">
        <v>73170</v>
      </c>
      <c r="J4243" s="39">
        <v>47700</v>
      </c>
      <c r="K4243" s="40">
        <v>60800</v>
      </c>
      <c r="L4243" s="19">
        <v>60800</v>
      </c>
      <c r="M4243" s="19">
        <v>52120</v>
      </c>
      <c r="N4243" s="39">
        <v>52120</v>
      </c>
      <c r="O4243" s="40">
        <v>52060</v>
      </c>
      <c r="P4243" s="19">
        <v>52060</v>
      </c>
      <c r="Q4243" s="19">
        <v>53780</v>
      </c>
      <c r="R4243" s="39">
        <v>53780</v>
      </c>
      <c r="S4243" s="40">
        <v>46860</v>
      </c>
      <c r="T4243" s="19"/>
      <c r="U4243" s="19"/>
      <c r="V4243" s="39"/>
      <c r="W4243" s="40"/>
      <c r="X4243" s="19"/>
      <c r="Y4243" s="19"/>
      <c r="Z4243" s="39"/>
      <c r="AA4243" s="40"/>
      <c r="AB4243" s="19"/>
      <c r="AC4243" s="19"/>
      <c r="AD4243" s="43"/>
      <c r="AE4243" s="26"/>
      <c r="AF4243" s="26" t="s">
        <v>1623</v>
      </c>
      <c r="AG4243" s="44" t="s">
        <v>1636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1652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1636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1652</v>
      </c>
      <c r="B4245" s="37" t="s">
        <v>619</v>
      </c>
      <c r="C4245" s="38" t="s">
        <v>620</v>
      </c>
      <c r="D4245" s="24">
        <f t="shared" si="132"/>
        <v>0</v>
      </c>
      <c r="E4245" s="32">
        <f t="shared" si="133"/>
        <v>0</v>
      </c>
      <c r="F4245" s="28"/>
      <c r="G4245" s="29"/>
      <c r="H4245" s="22"/>
      <c r="I4245" s="22"/>
      <c r="J4245" s="41"/>
      <c r="K4245" s="42"/>
      <c r="L4245" s="22"/>
      <c r="M4245" s="22"/>
      <c r="N4245" s="41"/>
      <c r="O4245" s="42"/>
      <c r="P4245" s="22"/>
      <c r="Q4245" s="22"/>
      <c r="R4245" s="41"/>
      <c r="S4245" s="42"/>
      <c r="T4245" s="22"/>
      <c r="U4245" s="22"/>
      <c r="V4245" s="41"/>
      <c r="W4245" s="42"/>
      <c r="X4245" s="22"/>
      <c r="Y4245" s="22"/>
      <c r="Z4245" s="41"/>
      <c r="AA4245" s="42"/>
      <c r="AB4245" s="22"/>
      <c r="AC4245" s="22"/>
      <c r="AD4245" s="43"/>
      <c r="AE4245" s="26"/>
      <c r="AF4245" s="26" t="s">
        <v>1623</v>
      </c>
      <c r="AG4245" s="44" t="s">
        <v>1636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1652</v>
      </c>
      <c r="B4246" s="37" t="s">
        <v>621</v>
      </c>
      <c r="C4246" s="38" t="s">
        <v>622</v>
      </c>
      <c r="D4246" s="24">
        <f t="shared" si="132"/>
        <v>3621600</v>
      </c>
      <c r="E4246" s="32">
        <f t="shared" si="133"/>
        <v>2561200</v>
      </c>
      <c r="F4246" s="28">
        <v>0</v>
      </c>
      <c r="G4246" s="29">
        <v>337800</v>
      </c>
      <c r="H4246" s="19">
        <v>2591000</v>
      </c>
      <c r="I4246" s="19">
        <v>327800</v>
      </c>
      <c r="J4246" s="39">
        <v>0</v>
      </c>
      <c r="K4246" s="40">
        <v>328000</v>
      </c>
      <c r="L4246" s="19">
        <v>0</v>
      </c>
      <c r="M4246" s="19">
        <v>309800</v>
      </c>
      <c r="N4246" s="39">
        <v>1030600</v>
      </c>
      <c r="O4246" s="40">
        <v>674800</v>
      </c>
      <c r="P4246" s="22">
        <v>0</v>
      </c>
      <c r="Q4246" s="22">
        <v>309800</v>
      </c>
      <c r="R4246" s="39">
        <v>0</v>
      </c>
      <c r="S4246" s="40">
        <v>273200</v>
      </c>
      <c r="T4246" s="19"/>
      <c r="U4246" s="19"/>
      <c r="V4246" s="39"/>
      <c r="W4246" s="40"/>
      <c r="X4246" s="19"/>
      <c r="Y4246" s="19"/>
      <c r="Z4246" s="39"/>
      <c r="AA4246" s="40"/>
      <c r="AB4246" s="19"/>
      <c r="AC4246" s="19"/>
      <c r="AD4246" s="43"/>
      <c r="AE4246" s="26"/>
      <c r="AF4246" s="26" t="s">
        <v>1623</v>
      </c>
      <c r="AG4246" s="44" t="s">
        <v>1636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1652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1636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1652</v>
      </c>
      <c r="B4248" s="37" t="s">
        <v>625</v>
      </c>
      <c r="C4248" s="38" t="s">
        <v>588</v>
      </c>
      <c r="D4248" s="24">
        <f t="shared" si="132"/>
        <v>1139291.8700000001</v>
      </c>
      <c r="E4248" s="32">
        <f t="shared" si="133"/>
        <v>1326343.1499999999</v>
      </c>
      <c r="F4248" s="28">
        <v>43384.72</v>
      </c>
      <c r="G4248" s="29">
        <v>215011.97</v>
      </c>
      <c r="H4248" s="19">
        <v>199464.98</v>
      </c>
      <c r="I4248" s="19">
        <v>167355.51999999999</v>
      </c>
      <c r="J4248" s="39">
        <v>217365.97</v>
      </c>
      <c r="K4248" s="40">
        <v>177300</v>
      </c>
      <c r="L4248" s="19">
        <v>158001.51999999999</v>
      </c>
      <c r="M4248" s="19">
        <v>166142.04999999999</v>
      </c>
      <c r="N4248" s="39">
        <v>355088.05</v>
      </c>
      <c r="O4248" s="40">
        <v>170632.63</v>
      </c>
      <c r="P4248" s="22">
        <v>163632.63</v>
      </c>
      <c r="Q4248" s="22">
        <v>221260.84</v>
      </c>
      <c r="R4248" s="39">
        <v>2354</v>
      </c>
      <c r="S4248" s="40">
        <v>208640.14</v>
      </c>
      <c r="T4248" s="19"/>
      <c r="U4248" s="19"/>
      <c r="V4248" s="39"/>
      <c r="W4248" s="40"/>
      <c r="X4248" s="19"/>
      <c r="Y4248" s="19"/>
      <c r="Z4248" s="39"/>
      <c r="AA4248" s="40"/>
      <c r="AB4248" s="19"/>
      <c r="AC4248" s="19"/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1652</v>
      </c>
      <c r="B4249" s="37" t="s">
        <v>626</v>
      </c>
      <c r="C4249" s="38" t="s">
        <v>627</v>
      </c>
      <c r="D4249" s="24">
        <f t="shared" si="132"/>
        <v>0</v>
      </c>
      <c r="E4249" s="32">
        <f t="shared" si="133"/>
        <v>0</v>
      </c>
      <c r="F4249" s="28"/>
      <c r="G4249" s="29"/>
      <c r="H4249" s="22"/>
      <c r="I4249" s="22"/>
      <c r="J4249" s="41"/>
      <c r="K4249" s="42"/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/>
      <c r="AC4249" s="22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1652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1652</v>
      </c>
      <c r="B4251" s="37" t="s">
        <v>630</v>
      </c>
      <c r="C4251" s="38" t="s">
        <v>631</v>
      </c>
      <c r="D4251" s="24">
        <f t="shared" si="132"/>
        <v>9981.83</v>
      </c>
      <c r="E4251" s="32">
        <f t="shared" si="133"/>
        <v>36560</v>
      </c>
      <c r="F4251" s="28">
        <v>480.83</v>
      </c>
      <c r="G4251" s="29">
        <v>1828</v>
      </c>
      <c r="H4251" s="19">
        <v>120</v>
      </c>
      <c r="I4251" s="19">
        <v>0</v>
      </c>
      <c r="J4251" s="39">
        <v>375</v>
      </c>
      <c r="K4251" s="40">
        <v>9140</v>
      </c>
      <c r="L4251" s="19">
        <v>0</v>
      </c>
      <c r="M4251" s="19">
        <v>9140</v>
      </c>
      <c r="N4251" s="39">
        <v>800</v>
      </c>
      <c r="O4251" s="40">
        <v>7312</v>
      </c>
      <c r="P4251" s="22">
        <v>8206</v>
      </c>
      <c r="Q4251" s="22">
        <v>9140</v>
      </c>
      <c r="R4251" s="39">
        <v>0</v>
      </c>
      <c r="S4251" s="40">
        <v>0</v>
      </c>
      <c r="T4251" s="19"/>
      <c r="U4251" s="19"/>
      <c r="V4251" s="39"/>
      <c r="W4251" s="40"/>
      <c r="X4251" s="19"/>
      <c r="Y4251" s="19"/>
      <c r="Z4251" s="39"/>
      <c r="AA4251" s="40"/>
      <c r="AB4251" s="19"/>
      <c r="AC4251" s="19"/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1652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1652</v>
      </c>
      <c r="B4253" s="37" t="s">
        <v>634</v>
      </c>
      <c r="C4253" s="38" t="s">
        <v>635</v>
      </c>
      <c r="D4253" s="24">
        <f t="shared" si="132"/>
        <v>38681.5</v>
      </c>
      <c r="E4253" s="32">
        <f t="shared" si="133"/>
        <v>0</v>
      </c>
      <c r="F4253" s="28">
        <v>0</v>
      </c>
      <c r="G4253" s="29">
        <v>0</v>
      </c>
      <c r="H4253" s="19">
        <v>0</v>
      </c>
      <c r="I4253" s="19">
        <v>0</v>
      </c>
      <c r="J4253" s="39">
        <v>0</v>
      </c>
      <c r="K4253" s="40">
        <v>0</v>
      </c>
      <c r="L4253" s="19">
        <v>22681.5</v>
      </c>
      <c r="M4253" s="19">
        <v>0</v>
      </c>
      <c r="N4253" s="39">
        <v>0</v>
      </c>
      <c r="O4253" s="40">
        <v>0</v>
      </c>
      <c r="P4253" s="22">
        <v>0</v>
      </c>
      <c r="Q4253" s="22">
        <v>0</v>
      </c>
      <c r="R4253" s="39">
        <v>16000</v>
      </c>
      <c r="S4253" s="40">
        <v>0</v>
      </c>
      <c r="T4253" s="19"/>
      <c r="U4253" s="19"/>
      <c r="V4253" s="39"/>
      <c r="W4253" s="40"/>
      <c r="X4253" s="19"/>
      <c r="Y4253" s="19"/>
      <c r="Z4253" s="39"/>
      <c r="AA4253" s="40"/>
      <c r="AB4253" s="19"/>
      <c r="AC4253" s="19"/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1652</v>
      </c>
      <c r="B4254" s="37" t="s">
        <v>636</v>
      </c>
      <c r="C4254" s="38" t="s">
        <v>637</v>
      </c>
      <c r="D4254" s="24">
        <f t="shared" si="132"/>
        <v>0</v>
      </c>
      <c r="E4254" s="32">
        <f t="shared" si="133"/>
        <v>100000</v>
      </c>
      <c r="F4254" s="28">
        <v>0</v>
      </c>
      <c r="G4254" s="29">
        <v>0</v>
      </c>
      <c r="H4254" s="19">
        <v>0</v>
      </c>
      <c r="I4254" s="19">
        <v>100000</v>
      </c>
      <c r="J4254" s="39">
        <v>0</v>
      </c>
      <c r="K4254" s="40">
        <v>0</v>
      </c>
      <c r="L4254" s="19">
        <v>0</v>
      </c>
      <c r="M4254" s="19">
        <v>0</v>
      </c>
      <c r="N4254" s="39">
        <v>0</v>
      </c>
      <c r="O4254" s="40">
        <v>0</v>
      </c>
      <c r="P4254" s="19">
        <v>0</v>
      </c>
      <c r="Q4254" s="19">
        <v>0</v>
      </c>
      <c r="R4254" s="39">
        <v>0</v>
      </c>
      <c r="S4254" s="40">
        <v>0</v>
      </c>
      <c r="T4254" s="19"/>
      <c r="U4254" s="19"/>
      <c r="V4254" s="39"/>
      <c r="W4254" s="40"/>
      <c r="X4254" s="19"/>
      <c r="Y4254" s="19"/>
      <c r="Z4254" s="39"/>
      <c r="AA4254" s="40"/>
      <c r="AB4254" s="19"/>
      <c r="AC4254" s="19"/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1652</v>
      </c>
      <c r="B4255" s="37" t="s">
        <v>638</v>
      </c>
      <c r="C4255" s="38" t="s">
        <v>639</v>
      </c>
      <c r="D4255" s="24">
        <f t="shared" si="132"/>
        <v>0</v>
      </c>
      <c r="E4255" s="32">
        <f t="shared" si="133"/>
        <v>2395.09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1437.05</v>
      </c>
      <c r="L4255" s="19">
        <v>0</v>
      </c>
      <c r="M4255" s="19">
        <v>958.04</v>
      </c>
      <c r="N4255" s="39">
        <v>0</v>
      </c>
      <c r="O4255" s="40">
        <v>0</v>
      </c>
      <c r="P4255" s="19">
        <v>0</v>
      </c>
      <c r="Q4255" s="19">
        <v>0</v>
      </c>
      <c r="R4255" s="39">
        <v>0</v>
      </c>
      <c r="S4255" s="40">
        <v>0</v>
      </c>
      <c r="T4255" s="19"/>
      <c r="U4255" s="19"/>
      <c r="V4255" s="39"/>
      <c r="W4255" s="40"/>
      <c r="X4255" s="19"/>
      <c r="Y4255" s="19"/>
      <c r="Z4255" s="39"/>
      <c r="AA4255" s="40"/>
      <c r="AB4255" s="19"/>
      <c r="AC4255" s="19"/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1652</v>
      </c>
      <c r="B4256" s="37" t="s">
        <v>640</v>
      </c>
      <c r="C4256" s="38" t="s">
        <v>641</v>
      </c>
      <c r="D4256" s="24">
        <f t="shared" si="132"/>
        <v>0</v>
      </c>
      <c r="E4256" s="32">
        <f t="shared" si="133"/>
        <v>0</v>
      </c>
      <c r="F4256" s="28"/>
      <c r="G4256" s="29"/>
      <c r="H4256" s="22"/>
      <c r="I4256" s="22"/>
      <c r="J4256" s="41"/>
      <c r="K4256" s="42"/>
      <c r="L4256" s="22"/>
      <c r="M4256" s="22"/>
      <c r="N4256" s="41"/>
      <c r="O4256" s="42"/>
      <c r="P4256" s="19"/>
      <c r="Q4256" s="19"/>
      <c r="R4256" s="41"/>
      <c r="S4256" s="42"/>
      <c r="T4256" s="22"/>
      <c r="U4256" s="22"/>
      <c r="V4256" s="41"/>
      <c r="W4256" s="42"/>
      <c r="X4256" s="22"/>
      <c r="Y4256" s="22"/>
      <c r="Z4256" s="41"/>
      <c r="AA4256" s="42"/>
      <c r="AB4256" s="22"/>
      <c r="AC4256" s="22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1652</v>
      </c>
      <c r="B4257" s="37" t="s">
        <v>642</v>
      </c>
      <c r="C4257" s="38" t="s">
        <v>643</v>
      </c>
      <c r="D4257" s="24">
        <f t="shared" si="132"/>
        <v>897287.15999999992</v>
      </c>
      <c r="E4257" s="32">
        <f t="shared" si="133"/>
        <v>923741.15999999992</v>
      </c>
      <c r="F4257" s="28">
        <v>90053.4</v>
      </c>
      <c r="G4257" s="29">
        <v>126773.4</v>
      </c>
      <c r="H4257" s="19">
        <v>93860.4</v>
      </c>
      <c r="I4257" s="19">
        <v>107060.4</v>
      </c>
      <c r="J4257" s="39">
        <v>171696.36</v>
      </c>
      <c r="K4257" s="40">
        <v>119480.36</v>
      </c>
      <c r="L4257" s="19">
        <v>102331.4</v>
      </c>
      <c r="M4257" s="19">
        <v>102331.4</v>
      </c>
      <c r="N4257" s="39">
        <v>199862.8</v>
      </c>
      <c r="O4257" s="40">
        <v>213362.8</v>
      </c>
      <c r="P4257" s="22">
        <v>201642.8</v>
      </c>
      <c r="Q4257" s="22">
        <v>216892.79999999999</v>
      </c>
      <c r="R4257" s="39">
        <v>37840</v>
      </c>
      <c r="S4257" s="40">
        <v>37840</v>
      </c>
      <c r="T4257" s="19"/>
      <c r="U4257" s="19"/>
      <c r="V4257" s="39"/>
      <c r="W4257" s="40"/>
      <c r="X4257" s="19"/>
      <c r="Y4257" s="19"/>
      <c r="Z4257" s="39"/>
      <c r="AA4257" s="40"/>
      <c r="AB4257" s="19"/>
      <c r="AC4257" s="19"/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1652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1652</v>
      </c>
      <c r="B4259" s="37" t="s">
        <v>646</v>
      </c>
      <c r="C4259" s="38" t="s">
        <v>647</v>
      </c>
      <c r="D4259" s="24">
        <f t="shared" si="132"/>
        <v>109975.32</v>
      </c>
      <c r="E4259" s="32">
        <f t="shared" si="133"/>
        <v>128300.87</v>
      </c>
      <c r="F4259" s="28">
        <v>21775.49</v>
      </c>
      <c r="G4259" s="29">
        <v>2621.0100000000002</v>
      </c>
      <c r="H4259" s="19">
        <v>2404.81</v>
      </c>
      <c r="I4259" s="19">
        <v>13595.4</v>
      </c>
      <c r="J4259" s="39">
        <v>13595.4</v>
      </c>
      <c r="K4259" s="40">
        <v>20491.439999999999</v>
      </c>
      <c r="L4259" s="19">
        <v>20491.439999999999</v>
      </c>
      <c r="M4259" s="19">
        <v>13344.34</v>
      </c>
      <c r="N4259" s="39">
        <v>13344.34</v>
      </c>
      <c r="O4259" s="40">
        <v>7816.52</v>
      </c>
      <c r="P4259" s="19">
        <v>7816.52</v>
      </c>
      <c r="Q4259" s="19">
        <v>30547.32</v>
      </c>
      <c r="R4259" s="39">
        <v>30547.32</v>
      </c>
      <c r="S4259" s="40">
        <v>39884.839999999997</v>
      </c>
      <c r="T4259" s="19"/>
      <c r="U4259" s="19"/>
      <c r="V4259" s="39"/>
      <c r="W4259" s="40"/>
      <c r="X4259" s="19"/>
      <c r="Y4259" s="19"/>
      <c r="Z4259" s="39"/>
      <c r="AA4259" s="40"/>
      <c r="AB4259" s="19"/>
      <c r="AC4259" s="19"/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1652</v>
      </c>
      <c r="B4260" s="37" t="s">
        <v>648</v>
      </c>
      <c r="C4260" s="38" t="s">
        <v>649</v>
      </c>
      <c r="D4260" s="24">
        <f t="shared" si="132"/>
        <v>57153.579999999994</v>
      </c>
      <c r="E4260" s="32">
        <f t="shared" si="133"/>
        <v>57153.579999999994</v>
      </c>
      <c r="F4260" s="28">
        <v>7852.7</v>
      </c>
      <c r="G4260" s="29">
        <v>7852.7</v>
      </c>
      <c r="H4260" s="22">
        <v>8004.18</v>
      </c>
      <c r="I4260" s="22">
        <v>8004.18</v>
      </c>
      <c r="J4260" s="41">
        <v>8050.3</v>
      </c>
      <c r="K4260" s="42">
        <v>8050.3</v>
      </c>
      <c r="L4260" s="22">
        <v>8311.6</v>
      </c>
      <c r="M4260" s="22">
        <v>8311.6</v>
      </c>
      <c r="N4260" s="41">
        <v>8311.6</v>
      </c>
      <c r="O4260" s="42">
        <v>8311.6</v>
      </c>
      <c r="P4260" s="19">
        <v>8311.6</v>
      </c>
      <c r="Q4260" s="19">
        <v>8311.6</v>
      </c>
      <c r="R4260" s="41">
        <v>8311.6</v>
      </c>
      <c r="S4260" s="42">
        <v>8311.6</v>
      </c>
      <c r="T4260" s="22"/>
      <c r="U4260" s="22"/>
      <c r="V4260" s="41"/>
      <c r="W4260" s="42"/>
      <c r="X4260" s="22"/>
      <c r="Y4260" s="22"/>
      <c r="Z4260" s="41"/>
      <c r="AA4260" s="42"/>
      <c r="AB4260" s="22"/>
      <c r="AC4260" s="22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1652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1652</v>
      </c>
      <c r="B4262" s="37" t="s">
        <v>652</v>
      </c>
      <c r="C4262" s="38" t="s">
        <v>651</v>
      </c>
      <c r="D4262" s="24">
        <f t="shared" si="132"/>
        <v>278179</v>
      </c>
      <c r="E4262" s="32">
        <f t="shared" si="133"/>
        <v>282103</v>
      </c>
      <c r="F4262" s="28">
        <v>44356</v>
      </c>
      <c r="G4262" s="29">
        <v>44408</v>
      </c>
      <c r="H4262" s="19">
        <v>44063</v>
      </c>
      <c r="I4262" s="19">
        <v>43760</v>
      </c>
      <c r="J4262" s="39">
        <v>45034</v>
      </c>
      <c r="K4262" s="40">
        <v>43759</v>
      </c>
      <c r="L4262" s="19">
        <v>42336</v>
      </c>
      <c r="M4262" s="19">
        <v>42867</v>
      </c>
      <c r="N4262" s="39">
        <v>42867</v>
      </c>
      <c r="O4262" s="40">
        <v>50753</v>
      </c>
      <c r="P4262" s="22">
        <v>50753</v>
      </c>
      <c r="Q4262" s="22">
        <v>46826</v>
      </c>
      <c r="R4262" s="39">
        <v>8770</v>
      </c>
      <c r="S4262" s="40">
        <v>9730</v>
      </c>
      <c r="T4262" s="19"/>
      <c r="U4262" s="19"/>
      <c r="V4262" s="39"/>
      <c r="W4262" s="40"/>
      <c r="X4262" s="19"/>
      <c r="Y4262" s="19"/>
      <c r="Z4262" s="39"/>
      <c r="AA4262" s="40"/>
      <c r="AB4262" s="19"/>
      <c r="AC4262" s="19"/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1652</v>
      </c>
      <c r="B4263" s="37" t="s">
        <v>653</v>
      </c>
      <c r="C4263" s="38" t="s">
        <v>654</v>
      </c>
      <c r="D4263" s="24">
        <f t="shared" si="132"/>
        <v>35731148.829999998</v>
      </c>
      <c r="E4263" s="32">
        <f t="shared" si="133"/>
        <v>35731148.829999998</v>
      </c>
      <c r="F4263" s="28">
        <v>19072263.370000001</v>
      </c>
      <c r="G4263" s="29">
        <v>19072263.370000001</v>
      </c>
      <c r="H4263" s="22"/>
      <c r="I4263" s="22"/>
      <c r="J4263" s="41"/>
      <c r="K4263" s="42"/>
      <c r="L4263" s="22"/>
      <c r="M4263" s="22"/>
      <c r="N4263" s="41">
        <v>8329442.7300000004</v>
      </c>
      <c r="O4263" s="42">
        <v>8329442.7300000004</v>
      </c>
      <c r="P4263" s="19">
        <v>8329442.7300000004</v>
      </c>
      <c r="Q4263" s="19">
        <v>8329442.7300000004</v>
      </c>
      <c r="R4263" s="41"/>
      <c r="S4263" s="42"/>
      <c r="T4263" s="22"/>
      <c r="U4263" s="22"/>
      <c r="V4263" s="41"/>
      <c r="W4263" s="42"/>
      <c r="X4263" s="22"/>
      <c r="Y4263" s="22"/>
      <c r="Z4263" s="41"/>
      <c r="AA4263" s="42"/>
      <c r="AB4263" s="22"/>
      <c r="AC4263" s="22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1652</v>
      </c>
      <c r="B4264" s="37" t="s">
        <v>655</v>
      </c>
      <c r="C4264" s="38" t="s">
        <v>656</v>
      </c>
      <c r="D4264" s="24">
        <f t="shared" si="132"/>
        <v>520800</v>
      </c>
      <c r="E4264" s="32">
        <f t="shared" si="133"/>
        <v>1390526.6</v>
      </c>
      <c r="F4264" s="28">
        <v>0</v>
      </c>
      <c r="G4264" s="29">
        <v>0</v>
      </c>
      <c r="H4264" s="22">
        <v>0</v>
      </c>
      <c r="I4264" s="22">
        <v>0</v>
      </c>
      <c r="J4264" s="41">
        <v>0</v>
      </c>
      <c r="K4264" s="42">
        <v>0</v>
      </c>
      <c r="L4264" s="22">
        <v>0</v>
      </c>
      <c r="M4264" s="22">
        <v>0</v>
      </c>
      <c r="N4264" s="41">
        <v>520800</v>
      </c>
      <c r="O4264" s="42">
        <v>0</v>
      </c>
      <c r="P4264" s="22">
        <v>0</v>
      </c>
      <c r="Q4264" s="22">
        <v>0</v>
      </c>
      <c r="R4264" s="41">
        <v>0</v>
      </c>
      <c r="S4264" s="42">
        <v>1390526.6</v>
      </c>
      <c r="T4264" s="22"/>
      <c r="U4264" s="22"/>
      <c r="V4264" s="41"/>
      <c r="W4264" s="42"/>
      <c r="X4264" s="22"/>
      <c r="Y4264" s="22"/>
      <c r="Z4264" s="41"/>
      <c r="AA4264" s="42"/>
      <c r="AB4264" s="22"/>
      <c r="AC4264" s="22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1652</v>
      </c>
      <c r="B4265" s="37" t="s">
        <v>657</v>
      </c>
      <c r="C4265" s="38" t="s">
        <v>658</v>
      </c>
      <c r="D4265" s="24">
        <f t="shared" si="132"/>
        <v>560326.41</v>
      </c>
      <c r="E4265" s="32">
        <f t="shared" si="133"/>
        <v>853418.24</v>
      </c>
      <c r="F4265" s="28">
        <v>71484.149999999994</v>
      </c>
      <c r="G4265" s="29">
        <v>200000</v>
      </c>
      <c r="H4265" s="19">
        <v>80876.61</v>
      </c>
      <c r="I4265" s="19">
        <v>0</v>
      </c>
      <c r="J4265" s="39">
        <v>79387.58</v>
      </c>
      <c r="K4265" s="40">
        <v>0</v>
      </c>
      <c r="L4265" s="19">
        <v>81774.38</v>
      </c>
      <c r="M4265" s="19">
        <v>0</v>
      </c>
      <c r="N4265" s="39">
        <v>83610.2</v>
      </c>
      <c r="O4265" s="40">
        <v>200000</v>
      </c>
      <c r="P4265" s="22">
        <v>86011.73</v>
      </c>
      <c r="Q4265" s="22">
        <v>453418.23999999999</v>
      </c>
      <c r="R4265" s="39">
        <v>77181.759999999995</v>
      </c>
      <c r="S4265" s="40">
        <v>0</v>
      </c>
      <c r="T4265" s="19"/>
      <c r="U4265" s="19"/>
      <c r="V4265" s="39"/>
      <c r="W4265" s="40"/>
      <c r="X4265" s="19"/>
      <c r="Y4265" s="19"/>
      <c r="Z4265" s="39"/>
      <c r="AA4265" s="40"/>
      <c r="AB4265" s="19"/>
      <c r="AC4265" s="19"/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1652</v>
      </c>
      <c r="B4266" s="37" t="s">
        <v>659</v>
      </c>
      <c r="C4266" s="38" t="s">
        <v>660</v>
      </c>
      <c r="D4266" s="24">
        <f t="shared" si="132"/>
        <v>3356799</v>
      </c>
      <c r="E4266" s="32">
        <f t="shared" si="133"/>
        <v>4708239</v>
      </c>
      <c r="F4266" s="28">
        <v>1020931</v>
      </c>
      <c r="G4266" s="29">
        <v>2000000</v>
      </c>
      <c r="H4266" s="19">
        <v>0</v>
      </c>
      <c r="I4266" s="19">
        <v>0</v>
      </c>
      <c r="J4266" s="39">
        <v>1195901</v>
      </c>
      <c r="K4266" s="40">
        <v>0</v>
      </c>
      <c r="L4266" s="19">
        <v>5970</v>
      </c>
      <c r="M4266" s="19">
        <v>0</v>
      </c>
      <c r="N4266" s="39">
        <v>1133997</v>
      </c>
      <c r="O4266" s="40">
        <v>1994847</v>
      </c>
      <c r="P4266" s="19">
        <v>0</v>
      </c>
      <c r="Q4266" s="19">
        <v>713392</v>
      </c>
      <c r="R4266" s="39">
        <v>0</v>
      </c>
      <c r="S4266" s="40">
        <v>0</v>
      </c>
      <c r="T4266" s="19"/>
      <c r="U4266" s="19"/>
      <c r="V4266" s="39"/>
      <c r="W4266" s="40"/>
      <c r="X4266" s="19"/>
      <c r="Y4266" s="19"/>
      <c r="Z4266" s="39"/>
      <c r="AA4266" s="40"/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1652</v>
      </c>
      <c r="B4267" s="37" t="s">
        <v>661</v>
      </c>
      <c r="C4267" s="38" t="s">
        <v>662</v>
      </c>
      <c r="D4267" s="24">
        <f t="shared" si="132"/>
        <v>574810.99</v>
      </c>
      <c r="E4267" s="32">
        <f t="shared" si="133"/>
        <v>3941916.23</v>
      </c>
      <c r="F4267" s="28">
        <v>574810.99</v>
      </c>
      <c r="G4267" s="29">
        <v>1639834.93</v>
      </c>
      <c r="H4267" s="19">
        <v>0</v>
      </c>
      <c r="I4267" s="19">
        <v>0</v>
      </c>
      <c r="J4267" s="39">
        <v>0</v>
      </c>
      <c r="K4267" s="40">
        <v>0</v>
      </c>
      <c r="L4267" s="19">
        <v>0</v>
      </c>
      <c r="M4267" s="19">
        <v>0</v>
      </c>
      <c r="N4267" s="39">
        <v>0</v>
      </c>
      <c r="O4267" s="40">
        <v>698179.4</v>
      </c>
      <c r="P4267" s="19">
        <v>0</v>
      </c>
      <c r="Q4267" s="19">
        <v>698179.4</v>
      </c>
      <c r="R4267" s="39">
        <v>0</v>
      </c>
      <c r="S4267" s="40">
        <v>905722.5</v>
      </c>
      <c r="T4267" s="19"/>
      <c r="U4267" s="19"/>
      <c r="V4267" s="39"/>
      <c r="W4267" s="40"/>
      <c r="X4267" s="19"/>
      <c r="Y4267" s="19"/>
      <c r="Z4267" s="39"/>
      <c r="AA4267" s="40"/>
      <c r="AB4267" s="19"/>
      <c r="AC4267" s="19"/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1652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1652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1652</v>
      </c>
      <c r="B4270" s="37" t="s">
        <v>667</v>
      </c>
      <c r="C4270" s="38" t="s">
        <v>668</v>
      </c>
      <c r="D4270" s="24">
        <f t="shared" si="132"/>
        <v>0</v>
      </c>
      <c r="E4270" s="32">
        <f t="shared" si="133"/>
        <v>5200</v>
      </c>
      <c r="F4270" s="28">
        <v>0</v>
      </c>
      <c r="G4270" s="29">
        <v>260</v>
      </c>
      <c r="H4270" s="22">
        <v>0</v>
      </c>
      <c r="I4270" s="22">
        <v>0</v>
      </c>
      <c r="J4270" s="41">
        <v>0</v>
      </c>
      <c r="K4270" s="42">
        <v>1300</v>
      </c>
      <c r="L4270" s="22">
        <v>0</v>
      </c>
      <c r="M4270" s="22">
        <v>1300</v>
      </c>
      <c r="N4270" s="41">
        <v>0</v>
      </c>
      <c r="O4270" s="42">
        <v>1040</v>
      </c>
      <c r="P4270" s="22">
        <v>0</v>
      </c>
      <c r="Q4270" s="22">
        <v>1300</v>
      </c>
      <c r="R4270" s="41">
        <v>0</v>
      </c>
      <c r="S4270" s="42">
        <v>0</v>
      </c>
      <c r="T4270" s="22"/>
      <c r="U4270" s="22"/>
      <c r="V4270" s="41"/>
      <c r="W4270" s="42"/>
      <c r="X4270" s="22"/>
      <c r="Y4270" s="22"/>
      <c r="Z4270" s="41"/>
      <c r="AA4270" s="42"/>
      <c r="AB4270" s="22"/>
      <c r="AC4270" s="22"/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1652</v>
      </c>
      <c r="B4271" s="37" t="s">
        <v>669</v>
      </c>
      <c r="C4271" s="38" t="s">
        <v>670</v>
      </c>
      <c r="D4271" s="24">
        <f t="shared" si="132"/>
        <v>0</v>
      </c>
      <c r="E4271" s="32">
        <f t="shared" si="133"/>
        <v>14000</v>
      </c>
      <c r="F4271" s="28">
        <v>0</v>
      </c>
      <c r="G4271" s="29">
        <v>700</v>
      </c>
      <c r="H4271" s="22">
        <v>0</v>
      </c>
      <c r="I4271" s="22">
        <v>0</v>
      </c>
      <c r="J4271" s="41">
        <v>0</v>
      </c>
      <c r="K4271" s="42">
        <v>3500</v>
      </c>
      <c r="L4271" s="22">
        <v>0</v>
      </c>
      <c r="M4271" s="22">
        <v>3500</v>
      </c>
      <c r="N4271" s="41">
        <v>0</v>
      </c>
      <c r="O4271" s="42">
        <v>2800</v>
      </c>
      <c r="P4271" s="22">
        <v>0</v>
      </c>
      <c r="Q4271" s="22">
        <v>3500</v>
      </c>
      <c r="R4271" s="41">
        <v>0</v>
      </c>
      <c r="S4271" s="42">
        <v>0</v>
      </c>
      <c r="T4271" s="22"/>
      <c r="U4271" s="22"/>
      <c r="V4271" s="41"/>
      <c r="W4271" s="42"/>
      <c r="X4271" s="22"/>
      <c r="Y4271" s="22"/>
      <c r="Z4271" s="41"/>
      <c r="AA4271" s="42"/>
      <c r="AB4271" s="22"/>
      <c r="AC4271" s="22"/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1652</v>
      </c>
      <c r="B4272" s="37" t="s">
        <v>671</v>
      </c>
      <c r="C4272" s="38" t="s">
        <v>672</v>
      </c>
      <c r="D4272" s="24">
        <f t="shared" si="132"/>
        <v>0</v>
      </c>
      <c r="E4272" s="32">
        <f t="shared" si="133"/>
        <v>8240</v>
      </c>
      <c r="F4272" s="28">
        <v>0</v>
      </c>
      <c r="G4272" s="29">
        <v>412</v>
      </c>
      <c r="H4272" s="22">
        <v>0</v>
      </c>
      <c r="I4272" s="22">
        <v>0</v>
      </c>
      <c r="J4272" s="41">
        <v>0</v>
      </c>
      <c r="K4272" s="42">
        <v>2060</v>
      </c>
      <c r="L4272" s="22">
        <v>0</v>
      </c>
      <c r="M4272" s="22">
        <v>2060</v>
      </c>
      <c r="N4272" s="41">
        <v>0</v>
      </c>
      <c r="O4272" s="42">
        <v>1648</v>
      </c>
      <c r="P4272" s="22">
        <v>0</v>
      </c>
      <c r="Q4272" s="22">
        <v>2060</v>
      </c>
      <c r="R4272" s="41">
        <v>0</v>
      </c>
      <c r="S4272" s="42">
        <v>0</v>
      </c>
      <c r="T4272" s="22"/>
      <c r="U4272" s="22"/>
      <c r="V4272" s="41"/>
      <c r="W4272" s="42"/>
      <c r="X4272" s="22"/>
      <c r="Y4272" s="22"/>
      <c r="Z4272" s="41"/>
      <c r="AA4272" s="42"/>
      <c r="AB4272" s="22"/>
      <c r="AC4272" s="22"/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1652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1652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1652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1652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0</v>
      </c>
      <c r="F4276" s="28"/>
      <c r="G4276" s="29"/>
      <c r="H4276" s="19"/>
      <c r="I4276" s="19"/>
      <c r="J4276" s="39"/>
      <c r="K4276" s="40"/>
      <c r="L4276" s="19"/>
      <c r="M4276" s="19"/>
      <c r="N4276" s="39"/>
      <c r="O4276" s="40"/>
      <c r="P4276" s="22"/>
      <c r="Q4276" s="22"/>
      <c r="R4276" s="39"/>
      <c r="S4276" s="40"/>
      <c r="T4276" s="19"/>
      <c r="U4276" s="19"/>
      <c r="V4276" s="39"/>
      <c r="W4276" s="40"/>
      <c r="X4276" s="19"/>
      <c r="Y4276" s="19"/>
      <c r="Z4276" s="39"/>
      <c r="AA4276" s="40"/>
      <c r="AB4276" s="19"/>
      <c r="AC4276" s="19"/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1652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1652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0</v>
      </c>
      <c r="F4278" s="28"/>
      <c r="G4278" s="29"/>
      <c r="H4278" s="22"/>
      <c r="I4278" s="22"/>
      <c r="J4278" s="41"/>
      <c r="K4278" s="42"/>
      <c r="L4278" s="22"/>
      <c r="M4278" s="22"/>
      <c r="N4278" s="41"/>
      <c r="O4278" s="42"/>
      <c r="P4278" s="22"/>
      <c r="Q4278" s="22"/>
      <c r="R4278" s="41"/>
      <c r="S4278" s="42"/>
      <c r="T4278" s="22"/>
      <c r="U4278" s="22"/>
      <c r="V4278" s="41"/>
      <c r="W4278" s="42"/>
      <c r="X4278" s="22"/>
      <c r="Y4278" s="22"/>
      <c r="Z4278" s="41"/>
      <c r="AA4278" s="42"/>
      <c r="AB4278" s="22"/>
      <c r="AC4278" s="22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1652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1652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1652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1652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1652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1652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1652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1652</v>
      </c>
      <c r="B4286" s="37" t="s">
        <v>699</v>
      </c>
      <c r="C4286" s="38" t="s">
        <v>700</v>
      </c>
      <c r="D4286" s="24">
        <f t="shared" si="132"/>
        <v>450000</v>
      </c>
      <c r="E4286" s="32">
        <f t="shared" si="133"/>
        <v>663500</v>
      </c>
      <c r="F4286" s="28">
        <v>0</v>
      </c>
      <c r="G4286" s="29">
        <v>0</v>
      </c>
      <c r="H4286" s="22">
        <v>0</v>
      </c>
      <c r="I4286" s="22">
        <v>3000</v>
      </c>
      <c r="J4286" s="41">
        <v>0</v>
      </c>
      <c r="K4286" s="42">
        <v>81500</v>
      </c>
      <c r="L4286" s="22">
        <v>0</v>
      </c>
      <c r="M4286" s="22">
        <v>224854</v>
      </c>
      <c r="N4286" s="41">
        <v>450000</v>
      </c>
      <c r="O4286" s="42">
        <v>344146</v>
      </c>
      <c r="P4286" s="22">
        <v>0</v>
      </c>
      <c r="Q4286" s="22">
        <v>0</v>
      </c>
      <c r="R4286" s="41">
        <v>0</v>
      </c>
      <c r="S4286" s="42">
        <v>10000</v>
      </c>
      <c r="T4286" s="22"/>
      <c r="U4286" s="22"/>
      <c r="V4286" s="41"/>
      <c r="W4286" s="42"/>
      <c r="X4286" s="22"/>
      <c r="Y4286" s="22"/>
      <c r="Z4286" s="41"/>
      <c r="AA4286" s="42"/>
      <c r="AB4286" s="22"/>
      <c r="AC4286" s="22"/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1652</v>
      </c>
      <c r="B4287" s="37" t="s">
        <v>701</v>
      </c>
      <c r="C4287" s="38" t="s">
        <v>702</v>
      </c>
      <c r="D4287" s="24">
        <f t="shared" si="132"/>
        <v>0</v>
      </c>
      <c r="E4287" s="32">
        <f t="shared" si="133"/>
        <v>0</v>
      </c>
      <c r="F4287" s="28"/>
      <c r="G4287" s="29"/>
      <c r="H4287" s="22"/>
      <c r="I4287" s="22"/>
      <c r="J4287" s="41"/>
      <c r="K4287" s="42"/>
      <c r="L4287" s="22"/>
      <c r="M4287" s="22"/>
      <c r="N4287" s="41"/>
      <c r="O4287" s="42"/>
      <c r="P4287" s="22"/>
      <c r="Q4287" s="22"/>
      <c r="R4287" s="41"/>
      <c r="S4287" s="42"/>
      <c r="T4287" s="22"/>
      <c r="U4287" s="22"/>
      <c r="V4287" s="41"/>
      <c r="W4287" s="42"/>
      <c r="X4287" s="22"/>
      <c r="Y4287" s="22"/>
      <c r="Z4287" s="41"/>
      <c r="AA4287" s="42"/>
      <c r="AB4287" s="22"/>
      <c r="AC4287" s="22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1652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1652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/>
      <c r="AC4289" s="22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1652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>
        <v>0</v>
      </c>
      <c r="G4290" s="29">
        <v>0</v>
      </c>
      <c r="H4290" s="22">
        <v>0</v>
      </c>
      <c r="I4290" s="22">
        <v>0</v>
      </c>
      <c r="J4290" s="41">
        <v>0</v>
      </c>
      <c r="K4290" s="42">
        <v>0</v>
      </c>
      <c r="L4290" s="22">
        <v>0</v>
      </c>
      <c r="M4290" s="22">
        <v>0</v>
      </c>
      <c r="N4290" s="41">
        <v>0</v>
      </c>
      <c r="O4290" s="42">
        <v>0</v>
      </c>
      <c r="P4290" s="22">
        <v>0</v>
      </c>
      <c r="Q4290" s="22">
        <v>0</v>
      </c>
      <c r="R4290" s="41">
        <v>0</v>
      </c>
      <c r="S4290" s="42">
        <v>0</v>
      </c>
      <c r="T4290" s="22"/>
      <c r="U4290" s="22"/>
      <c r="V4290" s="41"/>
      <c r="W4290" s="42"/>
      <c r="X4290" s="22"/>
      <c r="Y4290" s="22"/>
      <c r="Z4290" s="41"/>
      <c r="AA4290" s="42"/>
      <c r="AB4290" s="22"/>
      <c r="AC4290" s="22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1652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>
        <v>0</v>
      </c>
      <c r="S4291" s="40">
        <v>0</v>
      </c>
      <c r="T4291" s="19"/>
      <c r="U4291" s="19"/>
      <c r="V4291" s="39"/>
      <c r="W4291" s="40"/>
      <c r="X4291" s="19"/>
      <c r="Y4291" s="19"/>
      <c r="Z4291" s="39"/>
      <c r="AA4291" s="40"/>
      <c r="AB4291" s="19"/>
      <c r="AC4291" s="19"/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1652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517670.5</v>
      </c>
      <c r="E4292" s="32">
        <f t="shared" ref="E4292:E4355" si="135">G4292+I4292+K4292+M4292+O4292+Q4292+S4292+U4292+W4292+Y4292+AA4292+AC4292</f>
        <v>1022031.13</v>
      </c>
      <c r="F4292" s="28">
        <v>10263.5</v>
      </c>
      <c r="G4292" s="29">
        <v>1015731.13</v>
      </c>
      <c r="H4292" s="19">
        <v>173985</v>
      </c>
      <c r="I4292" s="19">
        <v>6300</v>
      </c>
      <c r="J4292" s="39">
        <v>0</v>
      </c>
      <c r="K4292" s="40">
        <v>0</v>
      </c>
      <c r="L4292" s="19">
        <v>328050</v>
      </c>
      <c r="M4292" s="19">
        <v>0</v>
      </c>
      <c r="N4292" s="39">
        <v>0</v>
      </c>
      <c r="O4292" s="40">
        <v>0</v>
      </c>
      <c r="P4292" s="19">
        <v>5372</v>
      </c>
      <c r="Q4292" s="19">
        <v>0</v>
      </c>
      <c r="R4292" s="39">
        <v>0</v>
      </c>
      <c r="S4292" s="40">
        <v>0</v>
      </c>
      <c r="T4292" s="19"/>
      <c r="U4292" s="19"/>
      <c r="V4292" s="39"/>
      <c r="W4292" s="40"/>
      <c r="X4292" s="19"/>
      <c r="Y4292" s="19"/>
      <c r="Z4292" s="39"/>
      <c r="AA4292" s="40"/>
      <c r="AB4292" s="19"/>
      <c r="AC4292" s="19"/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1652</v>
      </c>
      <c r="B4293" s="37" t="s">
        <v>713</v>
      </c>
      <c r="C4293" s="38" t="s">
        <v>714</v>
      </c>
      <c r="D4293" s="24">
        <f t="shared" si="134"/>
        <v>0</v>
      </c>
      <c r="E4293" s="32">
        <f t="shared" si="135"/>
        <v>175511.25</v>
      </c>
      <c r="F4293" s="28">
        <v>0</v>
      </c>
      <c r="G4293" s="29">
        <v>28800</v>
      </c>
      <c r="H4293" s="22">
        <v>0</v>
      </c>
      <c r="I4293" s="22">
        <v>0</v>
      </c>
      <c r="J4293" s="41">
        <v>0</v>
      </c>
      <c r="K4293" s="42">
        <v>0</v>
      </c>
      <c r="L4293" s="22">
        <v>0</v>
      </c>
      <c r="M4293" s="22">
        <v>146711.25</v>
      </c>
      <c r="N4293" s="41">
        <v>0</v>
      </c>
      <c r="O4293" s="42">
        <v>0</v>
      </c>
      <c r="P4293" s="19">
        <v>0</v>
      </c>
      <c r="Q4293" s="19">
        <v>0</v>
      </c>
      <c r="R4293" s="41">
        <v>0</v>
      </c>
      <c r="S4293" s="42">
        <v>0</v>
      </c>
      <c r="T4293" s="22"/>
      <c r="U4293" s="22"/>
      <c r="V4293" s="41"/>
      <c r="W4293" s="42"/>
      <c r="X4293" s="22"/>
      <c r="Y4293" s="22"/>
      <c r="Z4293" s="41"/>
      <c r="AA4293" s="42"/>
      <c r="AB4293" s="22"/>
      <c r="AC4293" s="22"/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1652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/>
      <c r="G4294" s="29"/>
      <c r="H4294" s="19"/>
      <c r="I4294" s="19"/>
      <c r="J4294" s="39"/>
      <c r="K4294" s="40"/>
      <c r="L4294" s="19"/>
      <c r="M4294" s="19"/>
      <c r="N4294" s="39"/>
      <c r="O4294" s="40"/>
      <c r="P4294" s="22"/>
      <c r="Q4294" s="22"/>
      <c r="R4294" s="39"/>
      <c r="S4294" s="40"/>
      <c r="T4294" s="19"/>
      <c r="U4294" s="19"/>
      <c r="V4294" s="39"/>
      <c r="W4294" s="40"/>
      <c r="X4294" s="19"/>
      <c r="Y4294" s="19"/>
      <c r="Z4294" s="39"/>
      <c r="AA4294" s="40"/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1652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1652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1652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1652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1652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1652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1652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1652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1652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1652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1652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1652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1652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1652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1652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1652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1652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1652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1652</v>
      </c>
      <c r="B4313" s="37" t="s">
        <v>753</v>
      </c>
      <c r="C4313" s="38" t="s">
        <v>754</v>
      </c>
      <c r="D4313" s="24">
        <f t="shared" si="134"/>
        <v>0</v>
      </c>
      <c r="E4313" s="32">
        <f t="shared" si="135"/>
        <v>0</v>
      </c>
      <c r="F4313" s="28"/>
      <c r="G4313" s="29"/>
      <c r="H4313" s="19"/>
      <c r="I4313" s="19"/>
      <c r="J4313" s="39"/>
      <c r="K4313" s="40"/>
      <c r="L4313" s="19"/>
      <c r="M4313" s="19"/>
      <c r="N4313" s="39"/>
      <c r="O4313" s="40"/>
      <c r="P4313" s="22"/>
      <c r="Q4313" s="22"/>
      <c r="R4313" s="39"/>
      <c r="S4313" s="40"/>
      <c r="T4313" s="19"/>
      <c r="U4313" s="19"/>
      <c r="V4313" s="39"/>
      <c r="W4313" s="40"/>
      <c r="X4313" s="19"/>
      <c r="Y4313" s="19"/>
      <c r="Z4313" s="39"/>
      <c r="AA4313" s="40"/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1652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52100</v>
      </c>
      <c r="F4314" s="28">
        <v>0</v>
      </c>
      <c r="G4314" s="29">
        <v>11700</v>
      </c>
      <c r="H4314" s="19">
        <v>0</v>
      </c>
      <c r="I4314" s="19">
        <v>15600</v>
      </c>
      <c r="J4314" s="39">
        <v>0</v>
      </c>
      <c r="K4314" s="40">
        <v>7250</v>
      </c>
      <c r="L4314" s="19">
        <v>0</v>
      </c>
      <c r="M4314" s="19">
        <v>10250</v>
      </c>
      <c r="N4314" s="39">
        <v>0</v>
      </c>
      <c r="O4314" s="40">
        <v>6700</v>
      </c>
      <c r="P4314" s="19">
        <v>0</v>
      </c>
      <c r="Q4314" s="19">
        <v>200</v>
      </c>
      <c r="R4314" s="39">
        <v>0</v>
      </c>
      <c r="S4314" s="40">
        <v>400</v>
      </c>
      <c r="T4314" s="19"/>
      <c r="U4314" s="19"/>
      <c r="V4314" s="39"/>
      <c r="W4314" s="40"/>
      <c r="X4314" s="19"/>
      <c r="Y4314" s="19"/>
      <c r="Z4314" s="39"/>
      <c r="AA4314" s="40"/>
      <c r="AB4314" s="19"/>
      <c r="AC4314" s="19"/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1652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31033.69</v>
      </c>
      <c r="F4315" s="28"/>
      <c r="G4315" s="29"/>
      <c r="H4315" s="19">
        <v>0</v>
      </c>
      <c r="I4315" s="19">
        <v>6004.59</v>
      </c>
      <c r="J4315" s="39">
        <v>0</v>
      </c>
      <c r="K4315" s="40">
        <v>0</v>
      </c>
      <c r="L4315" s="19">
        <v>0</v>
      </c>
      <c r="M4315" s="19">
        <v>15261.05</v>
      </c>
      <c r="N4315" s="39">
        <v>0</v>
      </c>
      <c r="O4315" s="40">
        <v>1884</v>
      </c>
      <c r="P4315" s="19">
        <v>0</v>
      </c>
      <c r="Q4315" s="19">
        <v>3978.71</v>
      </c>
      <c r="R4315" s="39">
        <v>0</v>
      </c>
      <c r="S4315" s="40">
        <v>3905.34</v>
      </c>
      <c r="T4315" s="19"/>
      <c r="U4315" s="19"/>
      <c r="V4315" s="39"/>
      <c r="W4315" s="40"/>
      <c r="X4315" s="19"/>
      <c r="Y4315" s="19"/>
      <c r="Z4315" s="39"/>
      <c r="AA4315" s="40"/>
      <c r="AB4315" s="19"/>
      <c r="AC4315" s="19"/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1652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1652</v>
      </c>
      <c r="B4317" s="37" t="s">
        <v>761</v>
      </c>
      <c r="C4317" s="38" t="s">
        <v>762</v>
      </c>
      <c r="D4317" s="24">
        <f t="shared" si="134"/>
        <v>0</v>
      </c>
      <c r="E4317" s="32">
        <f t="shared" si="135"/>
        <v>0</v>
      </c>
      <c r="F4317" s="28"/>
      <c r="G4317" s="29"/>
      <c r="H4317" s="19"/>
      <c r="I4317" s="19"/>
      <c r="J4317" s="39"/>
      <c r="K4317" s="40"/>
      <c r="L4317" s="19"/>
      <c r="M4317" s="19"/>
      <c r="N4317" s="39"/>
      <c r="O4317" s="40"/>
      <c r="P4317" s="22"/>
      <c r="Q4317" s="22"/>
      <c r="R4317" s="39"/>
      <c r="S4317" s="40"/>
      <c r="T4317" s="19"/>
      <c r="U4317" s="19"/>
      <c r="V4317" s="39"/>
      <c r="W4317" s="40"/>
      <c r="X4317" s="19"/>
      <c r="Y4317" s="19"/>
      <c r="Z4317" s="39"/>
      <c r="AA4317" s="40"/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1652</v>
      </c>
      <c r="B4318" s="37" t="s">
        <v>763</v>
      </c>
      <c r="C4318" s="38" t="s">
        <v>764</v>
      </c>
      <c r="D4318" s="24">
        <f t="shared" si="134"/>
        <v>85524</v>
      </c>
      <c r="E4318" s="32">
        <f t="shared" si="135"/>
        <v>1741752</v>
      </c>
      <c r="F4318" s="28">
        <v>20055</v>
      </c>
      <c r="G4318" s="29">
        <v>289922</v>
      </c>
      <c r="H4318" s="19">
        <v>14134</v>
      </c>
      <c r="I4318" s="19">
        <v>258143</v>
      </c>
      <c r="J4318" s="39">
        <v>10418</v>
      </c>
      <c r="K4318" s="40">
        <v>283794</v>
      </c>
      <c r="L4318" s="19">
        <v>7734</v>
      </c>
      <c r="M4318" s="19">
        <v>334550</v>
      </c>
      <c r="N4318" s="39">
        <v>18973</v>
      </c>
      <c r="O4318" s="40">
        <v>229930</v>
      </c>
      <c r="P4318" s="19">
        <v>7135</v>
      </c>
      <c r="Q4318" s="19">
        <v>233182</v>
      </c>
      <c r="R4318" s="39">
        <v>7075</v>
      </c>
      <c r="S4318" s="40">
        <v>112231</v>
      </c>
      <c r="T4318" s="19"/>
      <c r="U4318" s="19"/>
      <c r="V4318" s="39"/>
      <c r="W4318" s="40"/>
      <c r="X4318" s="19"/>
      <c r="Y4318" s="19"/>
      <c r="Z4318" s="39"/>
      <c r="AA4318" s="40"/>
      <c r="AB4318" s="19"/>
      <c r="AC4318" s="19"/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1652</v>
      </c>
      <c r="B4319" s="37" t="s">
        <v>765</v>
      </c>
      <c r="C4319" s="38" t="s">
        <v>766</v>
      </c>
      <c r="D4319" s="24">
        <f t="shared" si="134"/>
        <v>3800</v>
      </c>
      <c r="E4319" s="32">
        <f t="shared" si="135"/>
        <v>320079</v>
      </c>
      <c r="F4319" s="28">
        <v>0</v>
      </c>
      <c r="G4319" s="29">
        <v>39298</v>
      </c>
      <c r="H4319" s="19">
        <v>0</v>
      </c>
      <c r="I4319" s="19">
        <v>34115</v>
      </c>
      <c r="J4319" s="39">
        <v>0</v>
      </c>
      <c r="K4319" s="40">
        <v>39671</v>
      </c>
      <c r="L4319" s="19">
        <v>0</v>
      </c>
      <c r="M4319" s="19">
        <v>67953</v>
      </c>
      <c r="N4319" s="39">
        <v>1200</v>
      </c>
      <c r="O4319" s="40">
        <v>81778</v>
      </c>
      <c r="P4319" s="19">
        <v>0</v>
      </c>
      <c r="Q4319" s="19">
        <v>50272</v>
      </c>
      <c r="R4319" s="39">
        <v>2600</v>
      </c>
      <c r="S4319" s="40">
        <v>6992</v>
      </c>
      <c r="T4319" s="19"/>
      <c r="U4319" s="19"/>
      <c r="V4319" s="39"/>
      <c r="W4319" s="40"/>
      <c r="X4319" s="19"/>
      <c r="Y4319" s="19"/>
      <c r="Z4319" s="39"/>
      <c r="AA4319" s="40"/>
      <c r="AB4319" s="19"/>
      <c r="AC4319" s="19"/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1652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1652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1652</v>
      </c>
      <c r="B4322" s="37" t="s">
        <v>771</v>
      </c>
      <c r="C4322" s="38" t="s">
        <v>772</v>
      </c>
      <c r="D4322" s="24">
        <f t="shared" si="134"/>
        <v>0</v>
      </c>
      <c r="E4322" s="32">
        <f t="shared" si="135"/>
        <v>0</v>
      </c>
      <c r="F4322" s="30"/>
      <c r="G4322" s="31"/>
      <c r="H4322" s="22"/>
      <c r="I4322" s="22"/>
      <c r="J4322" s="41"/>
      <c r="K4322" s="42"/>
      <c r="L4322" s="22"/>
      <c r="M4322" s="22"/>
      <c r="N4322" s="41"/>
      <c r="O4322" s="42"/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1652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1652</v>
      </c>
      <c r="B4324" s="37" t="s">
        <v>775</v>
      </c>
      <c r="C4324" s="38" t="s">
        <v>776</v>
      </c>
      <c r="D4324" s="24">
        <f t="shared" si="134"/>
        <v>79955</v>
      </c>
      <c r="E4324" s="32">
        <f t="shared" si="135"/>
        <v>1654080</v>
      </c>
      <c r="F4324" s="28">
        <v>1003</v>
      </c>
      <c r="G4324" s="29">
        <v>266046</v>
      </c>
      <c r="H4324" s="19">
        <v>24351</v>
      </c>
      <c r="I4324" s="19">
        <v>246253</v>
      </c>
      <c r="J4324" s="39">
        <v>30787</v>
      </c>
      <c r="K4324" s="40">
        <v>266091</v>
      </c>
      <c r="L4324" s="19">
        <v>19815</v>
      </c>
      <c r="M4324" s="19">
        <v>281804</v>
      </c>
      <c r="N4324" s="39">
        <v>3303</v>
      </c>
      <c r="O4324" s="40">
        <v>241789</v>
      </c>
      <c r="P4324" s="22">
        <v>366</v>
      </c>
      <c r="Q4324" s="22">
        <v>182645</v>
      </c>
      <c r="R4324" s="39">
        <v>330</v>
      </c>
      <c r="S4324" s="40">
        <v>169452</v>
      </c>
      <c r="T4324" s="19"/>
      <c r="U4324" s="19"/>
      <c r="V4324" s="39"/>
      <c r="W4324" s="40"/>
      <c r="X4324" s="19"/>
      <c r="Y4324" s="19"/>
      <c r="Z4324" s="39"/>
      <c r="AA4324" s="40"/>
      <c r="AB4324" s="19"/>
      <c r="AC4324" s="19"/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1652</v>
      </c>
      <c r="B4325" s="37" t="s">
        <v>777</v>
      </c>
      <c r="C4325" s="38" t="s">
        <v>778</v>
      </c>
      <c r="D4325" s="24">
        <f t="shared" si="134"/>
        <v>0</v>
      </c>
      <c r="E4325" s="32">
        <f t="shared" si="135"/>
        <v>903290</v>
      </c>
      <c r="F4325" s="28">
        <v>0</v>
      </c>
      <c r="G4325" s="29">
        <v>160289</v>
      </c>
      <c r="H4325" s="19">
        <v>0</v>
      </c>
      <c r="I4325" s="19">
        <v>151107</v>
      </c>
      <c r="J4325" s="39">
        <v>0</v>
      </c>
      <c r="K4325" s="40">
        <v>145398</v>
      </c>
      <c r="L4325" s="19">
        <v>0</v>
      </c>
      <c r="M4325" s="19">
        <v>144984</v>
      </c>
      <c r="N4325" s="39">
        <v>0</v>
      </c>
      <c r="O4325" s="40">
        <v>144010</v>
      </c>
      <c r="P4325" s="19">
        <v>0</v>
      </c>
      <c r="Q4325" s="19">
        <v>104604</v>
      </c>
      <c r="R4325" s="39">
        <v>0</v>
      </c>
      <c r="S4325" s="40">
        <v>52898</v>
      </c>
      <c r="T4325" s="19"/>
      <c r="U4325" s="19"/>
      <c r="V4325" s="39"/>
      <c r="W4325" s="40"/>
      <c r="X4325" s="19"/>
      <c r="Y4325" s="19"/>
      <c r="Z4325" s="39"/>
      <c r="AA4325" s="40"/>
      <c r="AB4325" s="19"/>
      <c r="AC4325" s="19"/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1652</v>
      </c>
      <c r="B4326" s="37" t="s">
        <v>779</v>
      </c>
      <c r="C4326" s="38" t="s">
        <v>780</v>
      </c>
      <c r="D4326" s="24">
        <f t="shared" si="134"/>
        <v>137750.78999999998</v>
      </c>
      <c r="E4326" s="32">
        <f t="shared" si="135"/>
        <v>0</v>
      </c>
      <c r="F4326" s="28">
        <v>5831.69</v>
      </c>
      <c r="G4326" s="29">
        <v>0</v>
      </c>
      <c r="H4326" s="19">
        <v>152.63999999999999</v>
      </c>
      <c r="I4326" s="19">
        <v>0</v>
      </c>
      <c r="J4326" s="39">
        <v>73170.59</v>
      </c>
      <c r="K4326" s="40">
        <v>0</v>
      </c>
      <c r="L4326" s="19">
        <v>20171.48</v>
      </c>
      <c r="M4326" s="19">
        <v>0</v>
      </c>
      <c r="N4326" s="39">
        <v>8893.23</v>
      </c>
      <c r="O4326" s="40">
        <v>0</v>
      </c>
      <c r="P4326" s="19">
        <v>20337.310000000001</v>
      </c>
      <c r="Q4326" s="19">
        <v>0</v>
      </c>
      <c r="R4326" s="39">
        <v>9193.85</v>
      </c>
      <c r="S4326" s="40">
        <v>0</v>
      </c>
      <c r="T4326" s="19"/>
      <c r="U4326" s="19"/>
      <c r="V4326" s="39"/>
      <c r="W4326" s="40"/>
      <c r="X4326" s="19"/>
      <c r="Y4326" s="19"/>
      <c r="Z4326" s="39"/>
      <c r="AA4326" s="40"/>
      <c r="AB4326" s="19"/>
      <c r="AC4326" s="19"/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1652</v>
      </c>
      <c r="B4327" s="37" t="s">
        <v>781</v>
      </c>
      <c r="C4327" s="38" t="s">
        <v>782</v>
      </c>
      <c r="D4327" s="24">
        <f t="shared" si="134"/>
        <v>928.88</v>
      </c>
      <c r="E4327" s="32">
        <f t="shared" si="135"/>
        <v>86117.53</v>
      </c>
      <c r="F4327" s="28">
        <v>0</v>
      </c>
      <c r="G4327" s="29">
        <v>14484.43</v>
      </c>
      <c r="H4327" s="19">
        <v>0</v>
      </c>
      <c r="I4327" s="19">
        <v>5220.04</v>
      </c>
      <c r="J4327" s="39">
        <v>0</v>
      </c>
      <c r="K4327" s="40">
        <v>17475.16</v>
      </c>
      <c r="L4327" s="19">
        <v>0</v>
      </c>
      <c r="M4327" s="19">
        <v>19793.330000000002</v>
      </c>
      <c r="N4327" s="39">
        <v>0</v>
      </c>
      <c r="O4327" s="40">
        <v>5241.03</v>
      </c>
      <c r="P4327" s="19">
        <v>928.88</v>
      </c>
      <c r="Q4327" s="19">
        <v>17668.509999999998</v>
      </c>
      <c r="R4327" s="39">
        <v>0</v>
      </c>
      <c r="S4327" s="40">
        <v>6235.03</v>
      </c>
      <c r="T4327" s="19"/>
      <c r="U4327" s="19"/>
      <c r="V4327" s="39"/>
      <c r="W4327" s="40"/>
      <c r="X4327" s="19"/>
      <c r="Y4327" s="19"/>
      <c r="Z4327" s="39"/>
      <c r="AA4327" s="40"/>
      <c r="AB4327" s="19"/>
      <c r="AC4327" s="19"/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1652</v>
      </c>
      <c r="B4328" s="37" t="s">
        <v>783</v>
      </c>
      <c r="C4328" s="38" t="s">
        <v>784</v>
      </c>
      <c r="D4328" s="24">
        <f t="shared" si="134"/>
        <v>9285</v>
      </c>
      <c r="E4328" s="32">
        <f t="shared" si="135"/>
        <v>123589</v>
      </c>
      <c r="F4328" s="28">
        <v>340</v>
      </c>
      <c r="G4328" s="29">
        <v>16672</v>
      </c>
      <c r="H4328" s="19">
        <v>50</v>
      </c>
      <c r="I4328" s="19">
        <v>11093</v>
      </c>
      <c r="J4328" s="39">
        <v>215</v>
      </c>
      <c r="K4328" s="40">
        <v>32650</v>
      </c>
      <c r="L4328" s="19">
        <v>6764</v>
      </c>
      <c r="M4328" s="19">
        <v>14543</v>
      </c>
      <c r="N4328" s="39">
        <v>0</v>
      </c>
      <c r="O4328" s="40">
        <v>34936</v>
      </c>
      <c r="P4328" s="19">
        <v>1766</v>
      </c>
      <c r="Q4328" s="19">
        <v>13156</v>
      </c>
      <c r="R4328" s="39">
        <v>150</v>
      </c>
      <c r="S4328" s="40">
        <v>539</v>
      </c>
      <c r="T4328" s="19"/>
      <c r="U4328" s="19"/>
      <c r="V4328" s="39"/>
      <c r="W4328" s="40"/>
      <c r="X4328" s="19"/>
      <c r="Y4328" s="19"/>
      <c r="Z4328" s="39"/>
      <c r="AA4328" s="40"/>
      <c r="AB4328" s="19"/>
      <c r="AC4328" s="19"/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1652</v>
      </c>
      <c r="B4329" s="37" t="s">
        <v>785</v>
      </c>
      <c r="C4329" s="38" t="s">
        <v>786</v>
      </c>
      <c r="D4329" s="24">
        <f t="shared" si="134"/>
        <v>625</v>
      </c>
      <c r="E4329" s="32">
        <f t="shared" si="135"/>
        <v>57531</v>
      </c>
      <c r="F4329" s="28">
        <v>0</v>
      </c>
      <c r="G4329" s="29">
        <v>19051</v>
      </c>
      <c r="H4329" s="19">
        <v>57</v>
      </c>
      <c r="I4329" s="19">
        <v>9394</v>
      </c>
      <c r="J4329" s="39">
        <v>165</v>
      </c>
      <c r="K4329" s="40">
        <v>4736</v>
      </c>
      <c r="L4329" s="19">
        <v>157</v>
      </c>
      <c r="M4329" s="19">
        <v>0</v>
      </c>
      <c r="N4329" s="39">
        <v>0</v>
      </c>
      <c r="O4329" s="40">
        <v>0</v>
      </c>
      <c r="P4329" s="19">
        <v>176</v>
      </c>
      <c r="Q4329" s="19">
        <v>24350</v>
      </c>
      <c r="R4329" s="39">
        <v>70</v>
      </c>
      <c r="S4329" s="40">
        <v>0</v>
      </c>
      <c r="T4329" s="19"/>
      <c r="U4329" s="19"/>
      <c r="V4329" s="39"/>
      <c r="W4329" s="40"/>
      <c r="X4329" s="19"/>
      <c r="Y4329" s="19"/>
      <c r="Z4329" s="39"/>
      <c r="AA4329" s="40"/>
      <c r="AB4329" s="19"/>
      <c r="AC4329" s="19"/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1652</v>
      </c>
      <c r="B4330" s="37" t="s">
        <v>787</v>
      </c>
      <c r="C4330" s="38" t="s">
        <v>788</v>
      </c>
      <c r="D4330" s="24">
        <f t="shared" si="134"/>
        <v>25876</v>
      </c>
      <c r="E4330" s="32">
        <f t="shared" si="135"/>
        <v>381499</v>
      </c>
      <c r="F4330" s="28">
        <v>0</v>
      </c>
      <c r="G4330" s="29">
        <v>59081</v>
      </c>
      <c r="H4330" s="19">
        <v>1148</v>
      </c>
      <c r="I4330" s="19">
        <v>31859</v>
      </c>
      <c r="J4330" s="39">
        <v>16196</v>
      </c>
      <c r="K4330" s="40">
        <v>78525</v>
      </c>
      <c r="L4330" s="19">
        <v>7804</v>
      </c>
      <c r="M4330" s="19">
        <v>59390</v>
      </c>
      <c r="N4330" s="39">
        <v>644</v>
      </c>
      <c r="O4330" s="40">
        <v>45597</v>
      </c>
      <c r="P4330" s="19">
        <v>84</v>
      </c>
      <c r="Q4330" s="19">
        <v>60318</v>
      </c>
      <c r="R4330" s="39">
        <v>0</v>
      </c>
      <c r="S4330" s="40">
        <v>46729</v>
      </c>
      <c r="T4330" s="19"/>
      <c r="U4330" s="19"/>
      <c r="V4330" s="39"/>
      <c r="W4330" s="40"/>
      <c r="X4330" s="19"/>
      <c r="Y4330" s="19"/>
      <c r="Z4330" s="39"/>
      <c r="AA4330" s="40"/>
      <c r="AB4330" s="19"/>
      <c r="AC4330" s="19"/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1652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350154</v>
      </c>
      <c r="F4331" s="28">
        <v>0</v>
      </c>
      <c r="G4331" s="29">
        <v>132349</v>
      </c>
      <c r="H4331" s="19">
        <v>0</v>
      </c>
      <c r="I4331" s="19">
        <v>27534</v>
      </c>
      <c r="J4331" s="39">
        <v>0</v>
      </c>
      <c r="K4331" s="40">
        <v>15305</v>
      </c>
      <c r="L4331" s="19">
        <v>0</v>
      </c>
      <c r="M4331" s="19">
        <v>43203</v>
      </c>
      <c r="N4331" s="39">
        <v>0</v>
      </c>
      <c r="O4331" s="40">
        <v>98211</v>
      </c>
      <c r="P4331" s="19">
        <v>0</v>
      </c>
      <c r="Q4331" s="19">
        <v>33552</v>
      </c>
      <c r="R4331" s="39">
        <v>0</v>
      </c>
      <c r="S4331" s="40">
        <v>0</v>
      </c>
      <c r="T4331" s="19"/>
      <c r="U4331" s="19"/>
      <c r="V4331" s="39"/>
      <c r="W4331" s="40"/>
      <c r="X4331" s="19"/>
      <c r="Y4331" s="19"/>
      <c r="Z4331" s="39"/>
      <c r="AA4331" s="40"/>
      <c r="AB4331" s="19"/>
      <c r="AC4331" s="19"/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1652</v>
      </c>
      <c r="B4332" s="37" t="s">
        <v>791</v>
      </c>
      <c r="C4332" s="38" t="s">
        <v>792</v>
      </c>
      <c r="D4332" s="24">
        <f t="shared" si="134"/>
        <v>100172.91</v>
      </c>
      <c r="E4332" s="32">
        <f t="shared" si="135"/>
        <v>0</v>
      </c>
      <c r="F4332" s="30">
        <v>5283.99</v>
      </c>
      <c r="G4332" s="31">
        <v>0</v>
      </c>
      <c r="H4332" s="22">
        <v>629.44000000000005</v>
      </c>
      <c r="I4332" s="22">
        <v>0</v>
      </c>
      <c r="J4332" s="41">
        <v>50092.29</v>
      </c>
      <c r="K4332" s="42">
        <v>0</v>
      </c>
      <c r="L4332" s="22">
        <v>3318.9</v>
      </c>
      <c r="M4332" s="22">
        <v>0</v>
      </c>
      <c r="N4332" s="41">
        <v>5524.64</v>
      </c>
      <c r="O4332" s="42">
        <v>0</v>
      </c>
      <c r="P4332" s="19">
        <v>35323.65</v>
      </c>
      <c r="Q4332" s="19">
        <v>0</v>
      </c>
      <c r="R4332" s="41">
        <v>0</v>
      </c>
      <c r="S4332" s="42">
        <v>0</v>
      </c>
      <c r="T4332" s="22"/>
      <c r="U4332" s="22"/>
      <c r="V4332" s="41"/>
      <c r="W4332" s="42"/>
      <c r="X4332" s="22"/>
      <c r="Y4332" s="22"/>
      <c r="Z4332" s="41"/>
      <c r="AA4332" s="42"/>
      <c r="AB4332" s="22"/>
      <c r="AC4332" s="22"/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1652</v>
      </c>
      <c r="B4333" s="37" t="s">
        <v>793</v>
      </c>
      <c r="C4333" s="38" t="s">
        <v>794</v>
      </c>
      <c r="D4333" s="24">
        <f t="shared" si="134"/>
        <v>0</v>
      </c>
      <c r="E4333" s="32">
        <f t="shared" si="135"/>
        <v>20440.45</v>
      </c>
      <c r="F4333" s="28">
        <v>0</v>
      </c>
      <c r="G4333" s="29">
        <v>4932.6499999999996</v>
      </c>
      <c r="H4333" s="19">
        <v>0</v>
      </c>
      <c r="I4333" s="19">
        <v>686.43</v>
      </c>
      <c r="J4333" s="39">
        <v>0</v>
      </c>
      <c r="K4333" s="40">
        <v>5069.99</v>
      </c>
      <c r="L4333" s="19">
        <v>0</v>
      </c>
      <c r="M4333" s="19">
        <v>3846.85</v>
      </c>
      <c r="N4333" s="39">
        <v>0</v>
      </c>
      <c r="O4333" s="40">
        <v>474.88</v>
      </c>
      <c r="P4333" s="22">
        <v>0</v>
      </c>
      <c r="Q4333" s="22">
        <v>4589.95</v>
      </c>
      <c r="R4333" s="39">
        <v>0</v>
      </c>
      <c r="S4333" s="40">
        <v>839.7</v>
      </c>
      <c r="T4333" s="19"/>
      <c r="U4333" s="19"/>
      <c r="V4333" s="39"/>
      <c r="W4333" s="40"/>
      <c r="X4333" s="19"/>
      <c r="Y4333" s="19"/>
      <c r="Z4333" s="39"/>
      <c r="AA4333" s="40"/>
      <c r="AB4333" s="19"/>
      <c r="AC4333" s="19"/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1652</v>
      </c>
      <c r="B4334" s="37" t="s">
        <v>795</v>
      </c>
      <c r="C4334" s="38" t="s">
        <v>796</v>
      </c>
      <c r="D4334" s="24">
        <f t="shared" si="134"/>
        <v>208</v>
      </c>
      <c r="E4334" s="32">
        <f t="shared" si="135"/>
        <v>44262</v>
      </c>
      <c r="F4334" s="30">
        <v>0</v>
      </c>
      <c r="G4334" s="31">
        <v>8417</v>
      </c>
      <c r="H4334" s="22">
        <v>0</v>
      </c>
      <c r="I4334" s="22">
        <v>2370</v>
      </c>
      <c r="J4334" s="41">
        <v>0</v>
      </c>
      <c r="K4334" s="42">
        <v>8650</v>
      </c>
      <c r="L4334" s="22">
        <v>0</v>
      </c>
      <c r="M4334" s="22">
        <v>11052</v>
      </c>
      <c r="N4334" s="41">
        <v>0</v>
      </c>
      <c r="O4334" s="42">
        <v>2858</v>
      </c>
      <c r="P4334" s="19">
        <v>208</v>
      </c>
      <c r="Q4334" s="19">
        <v>5873</v>
      </c>
      <c r="R4334" s="41">
        <v>0</v>
      </c>
      <c r="S4334" s="42">
        <v>5042</v>
      </c>
      <c r="T4334" s="22"/>
      <c r="U4334" s="22"/>
      <c r="V4334" s="41"/>
      <c r="W4334" s="42"/>
      <c r="X4334" s="22"/>
      <c r="Y4334" s="22"/>
      <c r="Z4334" s="41"/>
      <c r="AA4334" s="42"/>
      <c r="AB4334" s="22"/>
      <c r="AC4334" s="22"/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1652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86761.87</v>
      </c>
      <c r="F4335" s="30">
        <v>0</v>
      </c>
      <c r="G4335" s="31">
        <v>5170</v>
      </c>
      <c r="H4335" s="22">
        <v>0</v>
      </c>
      <c r="I4335" s="22">
        <v>28863.87</v>
      </c>
      <c r="J4335" s="41">
        <v>0</v>
      </c>
      <c r="K4335" s="42">
        <v>13132</v>
      </c>
      <c r="L4335" s="22">
        <v>0</v>
      </c>
      <c r="M4335" s="22">
        <v>0</v>
      </c>
      <c r="N4335" s="41">
        <v>0</v>
      </c>
      <c r="O4335" s="42">
        <v>39596</v>
      </c>
      <c r="P4335" s="22">
        <v>0</v>
      </c>
      <c r="Q4335" s="22">
        <v>0</v>
      </c>
      <c r="R4335" s="41">
        <v>0</v>
      </c>
      <c r="S4335" s="42">
        <v>0</v>
      </c>
      <c r="T4335" s="22"/>
      <c r="U4335" s="22"/>
      <c r="V4335" s="41"/>
      <c r="W4335" s="42"/>
      <c r="X4335" s="22"/>
      <c r="Y4335" s="22"/>
      <c r="Z4335" s="41"/>
      <c r="AA4335" s="42"/>
      <c r="AB4335" s="22"/>
      <c r="AC4335" s="22"/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1652</v>
      </c>
      <c r="B4336" s="37" t="s">
        <v>799</v>
      </c>
      <c r="C4336" s="38" t="s">
        <v>800</v>
      </c>
      <c r="D4336" s="24">
        <f t="shared" si="134"/>
        <v>11127.64</v>
      </c>
      <c r="E4336" s="32">
        <f t="shared" si="135"/>
        <v>0</v>
      </c>
      <c r="F4336" s="30"/>
      <c r="G4336" s="31"/>
      <c r="H4336" s="22">
        <v>1008.88</v>
      </c>
      <c r="I4336" s="22">
        <v>0</v>
      </c>
      <c r="J4336" s="41">
        <v>222.12</v>
      </c>
      <c r="K4336" s="42">
        <v>0</v>
      </c>
      <c r="L4336" s="22">
        <v>0</v>
      </c>
      <c r="M4336" s="22">
        <v>0</v>
      </c>
      <c r="N4336" s="41">
        <v>0</v>
      </c>
      <c r="O4336" s="42">
        <v>0</v>
      </c>
      <c r="P4336" s="22">
        <v>9896.64</v>
      </c>
      <c r="Q4336" s="22">
        <v>0</v>
      </c>
      <c r="R4336" s="41">
        <v>0</v>
      </c>
      <c r="S4336" s="42">
        <v>0</v>
      </c>
      <c r="T4336" s="22"/>
      <c r="U4336" s="22"/>
      <c r="V4336" s="41"/>
      <c r="W4336" s="42"/>
      <c r="X4336" s="22"/>
      <c r="Y4336" s="22"/>
      <c r="Z4336" s="41"/>
      <c r="AA4336" s="42"/>
      <c r="AB4336" s="22"/>
      <c r="AC4336" s="22"/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1652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0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/>
      <c r="AA4337" s="42"/>
      <c r="AB4337" s="22"/>
      <c r="AC4337" s="22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1652</v>
      </c>
      <c r="B4338" s="37" t="s">
        <v>803</v>
      </c>
      <c r="C4338" s="38" t="s">
        <v>804</v>
      </c>
      <c r="D4338" s="24">
        <f t="shared" si="134"/>
        <v>2542867.0499999998</v>
      </c>
      <c r="E4338" s="32">
        <f t="shared" si="135"/>
        <v>16186647</v>
      </c>
      <c r="F4338" s="28">
        <v>41195</v>
      </c>
      <c r="G4338" s="29">
        <v>2161860</v>
      </c>
      <c r="H4338" s="19">
        <v>505699.25</v>
      </c>
      <c r="I4338" s="19">
        <v>1859342</v>
      </c>
      <c r="J4338" s="39">
        <v>53284.6</v>
      </c>
      <c r="K4338" s="40">
        <v>3870817</v>
      </c>
      <c r="L4338" s="19">
        <v>49140</v>
      </c>
      <c r="M4338" s="19">
        <v>2236922</v>
      </c>
      <c r="N4338" s="39">
        <v>42058.2</v>
      </c>
      <c r="O4338" s="40">
        <v>2053572</v>
      </c>
      <c r="P4338" s="22">
        <v>35290</v>
      </c>
      <c r="Q4338" s="22">
        <v>2210384</v>
      </c>
      <c r="R4338" s="39">
        <v>1816200</v>
      </c>
      <c r="S4338" s="40">
        <v>1793750</v>
      </c>
      <c r="T4338" s="19"/>
      <c r="U4338" s="19"/>
      <c r="V4338" s="39"/>
      <c r="W4338" s="40"/>
      <c r="X4338" s="19"/>
      <c r="Y4338" s="19"/>
      <c r="Z4338" s="39"/>
      <c r="AA4338" s="40"/>
      <c r="AB4338" s="19"/>
      <c r="AC4338" s="19"/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1652</v>
      </c>
      <c r="B4339" s="37" t="s">
        <v>805</v>
      </c>
      <c r="C4339" s="38" t="s">
        <v>806</v>
      </c>
      <c r="D4339" s="24">
        <f t="shared" si="134"/>
        <v>3105593.75</v>
      </c>
      <c r="E4339" s="32">
        <f t="shared" si="135"/>
        <v>12340849.189999999</v>
      </c>
      <c r="F4339" s="28">
        <v>0</v>
      </c>
      <c r="G4339" s="29">
        <v>2064186</v>
      </c>
      <c r="H4339" s="19">
        <v>0</v>
      </c>
      <c r="I4339" s="19">
        <v>2229794.19</v>
      </c>
      <c r="J4339" s="39">
        <v>28510.55</v>
      </c>
      <c r="K4339" s="40">
        <v>1851046</v>
      </c>
      <c r="L4339" s="19">
        <v>936844.80000000005</v>
      </c>
      <c r="M4339" s="19">
        <v>1728341</v>
      </c>
      <c r="N4339" s="39">
        <v>1126562.75</v>
      </c>
      <c r="O4339" s="40">
        <v>1946227</v>
      </c>
      <c r="P4339" s="19">
        <v>0</v>
      </c>
      <c r="Q4339" s="19">
        <v>1661215</v>
      </c>
      <c r="R4339" s="39">
        <v>1013675.65</v>
      </c>
      <c r="S4339" s="40">
        <v>860040</v>
      </c>
      <c r="T4339" s="19"/>
      <c r="U4339" s="19"/>
      <c r="V4339" s="39"/>
      <c r="W4339" s="40"/>
      <c r="X4339" s="19"/>
      <c r="Y4339" s="19"/>
      <c r="Z4339" s="39"/>
      <c r="AA4339" s="40"/>
      <c r="AB4339" s="19"/>
      <c r="AC4339" s="19"/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1652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0</v>
      </c>
      <c r="F4340" s="28"/>
      <c r="G4340" s="29"/>
      <c r="H4340" s="19"/>
      <c r="I4340" s="19"/>
      <c r="J4340" s="39"/>
      <c r="K4340" s="40"/>
      <c r="L4340" s="19"/>
      <c r="M4340" s="19"/>
      <c r="N4340" s="39"/>
      <c r="O4340" s="40"/>
      <c r="P4340" s="19"/>
      <c r="Q4340" s="19"/>
      <c r="R4340" s="39"/>
      <c r="S4340" s="40"/>
      <c r="T4340" s="19"/>
      <c r="U4340" s="19"/>
      <c r="V4340" s="39"/>
      <c r="W4340" s="40"/>
      <c r="X4340" s="19"/>
      <c r="Y4340" s="19"/>
      <c r="Z4340" s="39"/>
      <c r="AA4340" s="40"/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1652</v>
      </c>
      <c r="B4341" s="37" t="s">
        <v>809</v>
      </c>
      <c r="C4341" s="38" t="s">
        <v>810</v>
      </c>
      <c r="D4341" s="24">
        <f t="shared" si="134"/>
        <v>0</v>
      </c>
      <c r="E4341" s="32">
        <f t="shared" si="135"/>
        <v>0</v>
      </c>
      <c r="F4341" s="28"/>
      <c r="G4341" s="29"/>
      <c r="H4341" s="19"/>
      <c r="I4341" s="19"/>
      <c r="J4341" s="39"/>
      <c r="K4341" s="40"/>
      <c r="L4341" s="19"/>
      <c r="M4341" s="19"/>
      <c r="N4341" s="39"/>
      <c r="O4341" s="40"/>
      <c r="P4341" s="19"/>
      <c r="Q4341" s="19"/>
      <c r="R4341" s="39"/>
      <c r="S4341" s="40"/>
      <c r="T4341" s="19"/>
      <c r="U4341" s="19"/>
      <c r="V4341" s="39"/>
      <c r="W4341" s="40"/>
      <c r="X4341" s="19"/>
      <c r="Y4341" s="19"/>
      <c r="Z4341" s="39"/>
      <c r="AA4341" s="40"/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1652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1652</v>
      </c>
      <c r="B4343" s="37" t="s">
        <v>813</v>
      </c>
      <c r="C4343" s="38" t="s">
        <v>814</v>
      </c>
      <c r="D4343" s="24">
        <f t="shared" si="134"/>
        <v>1390526.6</v>
      </c>
      <c r="E4343" s="32">
        <f t="shared" si="135"/>
        <v>2715539.29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2715539.29</v>
      </c>
      <c r="R4343" s="41">
        <v>1390526.6</v>
      </c>
      <c r="S4343" s="42">
        <v>0</v>
      </c>
      <c r="T4343" s="22"/>
      <c r="U4343" s="22"/>
      <c r="V4343" s="41"/>
      <c r="W4343" s="42"/>
      <c r="X4343" s="22"/>
      <c r="Y4343" s="22"/>
      <c r="Z4343" s="41"/>
      <c r="AA4343" s="42"/>
      <c r="AB4343" s="22"/>
      <c r="AC4343" s="22"/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1652</v>
      </c>
      <c r="B4344" s="37" t="s">
        <v>815</v>
      </c>
      <c r="C4344" s="38" t="s">
        <v>816</v>
      </c>
      <c r="D4344" s="24">
        <f t="shared" si="134"/>
        <v>14335863.800000001</v>
      </c>
      <c r="E4344" s="32">
        <f t="shared" si="135"/>
        <v>35088127.120000005</v>
      </c>
      <c r="F4344" s="28">
        <v>2120665</v>
      </c>
      <c r="G4344" s="29">
        <v>23962263.129999999</v>
      </c>
      <c r="H4344" s="19">
        <v>1853042</v>
      </c>
      <c r="I4344" s="19">
        <v>121444</v>
      </c>
      <c r="J4344" s="39">
        <v>3866317</v>
      </c>
      <c r="K4344" s="40">
        <v>153598.35</v>
      </c>
      <c r="L4344" s="19">
        <v>2236922</v>
      </c>
      <c r="M4344" s="19">
        <v>148025.5</v>
      </c>
      <c r="N4344" s="39">
        <v>2048533.8</v>
      </c>
      <c r="O4344" s="40">
        <v>4788277.9400000004</v>
      </c>
      <c r="P4344" s="22">
        <v>2210384</v>
      </c>
      <c r="Q4344" s="22">
        <v>5845809.7000000002</v>
      </c>
      <c r="R4344" s="39">
        <v>0</v>
      </c>
      <c r="S4344" s="40">
        <v>68708.5</v>
      </c>
      <c r="T4344" s="19"/>
      <c r="U4344" s="19"/>
      <c r="V4344" s="39"/>
      <c r="W4344" s="40"/>
      <c r="X4344" s="19"/>
      <c r="Y4344" s="19"/>
      <c r="Z4344" s="39"/>
      <c r="AA4344" s="40"/>
      <c r="AB4344" s="19"/>
      <c r="AC4344" s="19"/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1652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1652</v>
      </c>
      <c r="B4346" s="37" t="s">
        <v>819</v>
      </c>
      <c r="C4346" s="38" t="s">
        <v>820</v>
      </c>
      <c r="D4346" s="24">
        <f t="shared" si="134"/>
        <v>237955</v>
      </c>
      <c r="E4346" s="32">
        <f t="shared" si="135"/>
        <v>4733119.75</v>
      </c>
      <c r="F4346" s="28">
        <v>18800</v>
      </c>
      <c r="G4346" s="29">
        <v>3336760.97</v>
      </c>
      <c r="H4346" s="19">
        <v>38131</v>
      </c>
      <c r="I4346" s="19">
        <v>0</v>
      </c>
      <c r="J4346" s="39">
        <v>28315</v>
      </c>
      <c r="K4346" s="40">
        <v>0</v>
      </c>
      <c r="L4346" s="19">
        <v>38813</v>
      </c>
      <c r="M4346" s="19">
        <v>0</v>
      </c>
      <c r="N4346" s="39">
        <v>26526</v>
      </c>
      <c r="O4346" s="40">
        <v>698179.39</v>
      </c>
      <c r="P4346" s="22">
        <v>31002</v>
      </c>
      <c r="Q4346" s="22">
        <v>698179.39</v>
      </c>
      <c r="R4346" s="39">
        <v>56368</v>
      </c>
      <c r="S4346" s="40">
        <v>0</v>
      </c>
      <c r="T4346" s="19"/>
      <c r="U4346" s="19"/>
      <c r="V4346" s="39"/>
      <c r="W4346" s="40"/>
      <c r="X4346" s="19"/>
      <c r="Y4346" s="19"/>
      <c r="Z4346" s="39"/>
      <c r="AA4346" s="40"/>
      <c r="AB4346" s="19"/>
      <c r="AC4346" s="19"/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1652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754592.63</v>
      </c>
      <c r="F4347" s="30">
        <v>0</v>
      </c>
      <c r="G4347" s="31">
        <v>116665.87</v>
      </c>
      <c r="H4347" s="22">
        <v>0</v>
      </c>
      <c r="I4347" s="22">
        <v>114146.52</v>
      </c>
      <c r="J4347" s="41">
        <v>0</v>
      </c>
      <c r="K4347" s="42">
        <v>78678.27</v>
      </c>
      <c r="L4347" s="22">
        <v>0</v>
      </c>
      <c r="M4347" s="22">
        <v>108397.77</v>
      </c>
      <c r="N4347" s="41">
        <v>0</v>
      </c>
      <c r="O4347" s="42">
        <v>80201.25</v>
      </c>
      <c r="P4347" s="19">
        <v>0</v>
      </c>
      <c r="Q4347" s="19">
        <v>61124.37</v>
      </c>
      <c r="R4347" s="41">
        <v>0</v>
      </c>
      <c r="S4347" s="42">
        <v>195378.58</v>
      </c>
      <c r="T4347" s="22"/>
      <c r="U4347" s="22"/>
      <c r="V4347" s="41"/>
      <c r="W4347" s="42"/>
      <c r="X4347" s="22"/>
      <c r="Y4347" s="22"/>
      <c r="Z4347" s="41"/>
      <c r="AA4347" s="42"/>
      <c r="AB4347" s="22"/>
      <c r="AC4347" s="22"/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1652</v>
      </c>
      <c r="B4348" s="37" t="s">
        <v>823</v>
      </c>
      <c r="C4348" s="38" t="s">
        <v>824</v>
      </c>
      <c r="D4348" s="24">
        <f t="shared" si="134"/>
        <v>0</v>
      </c>
      <c r="E4348" s="32">
        <f t="shared" si="135"/>
        <v>769701.08</v>
      </c>
      <c r="F4348" s="28">
        <v>0</v>
      </c>
      <c r="G4348" s="29">
        <v>2361.2800000000002</v>
      </c>
      <c r="H4348" s="19">
        <v>0</v>
      </c>
      <c r="I4348" s="19">
        <v>75621.259999999995</v>
      </c>
      <c r="J4348" s="39">
        <v>0</v>
      </c>
      <c r="K4348" s="40">
        <v>113295.64</v>
      </c>
      <c r="L4348" s="19">
        <v>0</v>
      </c>
      <c r="M4348" s="19">
        <v>114642.36</v>
      </c>
      <c r="N4348" s="39">
        <v>0</v>
      </c>
      <c r="O4348" s="40">
        <v>57636.4</v>
      </c>
      <c r="P4348" s="22">
        <v>0</v>
      </c>
      <c r="Q4348" s="22">
        <v>66912.039999999994</v>
      </c>
      <c r="R4348" s="39">
        <v>0</v>
      </c>
      <c r="S4348" s="40">
        <v>339232.1</v>
      </c>
      <c r="T4348" s="19"/>
      <c r="U4348" s="19"/>
      <c r="V4348" s="39"/>
      <c r="W4348" s="40"/>
      <c r="X4348" s="19"/>
      <c r="Y4348" s="19"/>
      <c r="Z4348" s="39"/>
      <c r="AA4348" s="40"/>
      <c r="AB4348" s="19"/>
      <c r="AC4348" s="19"/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1652</v>
      </c>
      <c r="B4349" s="37" t="s">
        <v>825</v>
      </c>
      <c r="C4349" s="38" t="s">
        <v>826</v>
      </c>
      <c r="D4349" s="24">
        <f t="shared" si="134"/>
        <v>0</v>
      </c>
      <c r="E4349" s="32">
        <f t="shared" si="135"/>
        <v>173580</v>
      </c>
      <c r="F4349" s="30">
        <v>0</v>
      </c>
      <c r="G4349" s="31">
        <v>35100</v>
      </c>
      <c r="H4349" s="22">
        <v>0</v>
      </c>
      <c r="I4349" s="22">
        <v>0</v>
      </c>
      <c r="J4349" s="41">
        <v>0</v>
      </c>
      <c r="K4349" s="42">
        <v>0</v>
      </c>
      <c r="L4349" s="22">
        <v>0</v>
      </c>
      <c r="M4349" s="22">
        <v>0</v>
      </c>
      <c r="N4349" s="41">
        <v>0</v>
      </c>
      <c r="O4349" s="42">
        <v>0</v>
      </c>
      <c r="P4349" s="19">
        <v>0</v>
      </c>
      <c r="Q4349" s="19">
        <v>330</v>
      </c>
      <c r="R4349" s="41">
        <v>0</v>
      </c>
      <c r="S4349" s="42">
        <v>138150</v>
      </c>
      <c r="T4349" s="22"/>
      <c r="U4349" s="22"/>
      <c r="V4349" s="41"/>
      <c r="W4349" s="42"/>
      <c r="X4349" s="22"/>
      <c r="Y4349" s="22"/>
      <c r="Z4349" s="41"/>
      <c r="AA4349" s="42"/>
      <c r="AB4349" s="22"/>
      <c r="AC4349" s="22"/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1652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1652</v>
      </c>
      <c r="B4351" s="37" t="s">
        <v>829</v>
      </c>
      <c r="C4351" s="38" t="s">
        <v>830</v>
      </c>
      <c r="D4351" s="24">
        <f t="shared" si="134"/>
        <v>3083720.43</v>
      </c>
      <c r="E4351" s="32">
        <f t="shared" si="135"/>
        <v>0</v>
      </c>
      <c r="F4351" s="28"/>
      <c r="G4351" s="29"/>
      <c r="H4351" s="19">
        <v>530527.47</v>
      </c>
      <c r="I4351" s="19">
        <v>0</v>
      </c>
      <c r="J4351" s="39">
        <v>350017.79</v>
      </c>
      <c r="K4351" s="40">
        <v>0</v>
      </c>
      <c r="L4351" s="19">
        <v>918664.39</v>
      </c>
      <c r="M4351" s="19">
        <v>0</v>
      </c>
      <c r="N4351" s="39">
        <v>934500.3</v>
      </c>
      <c r="O4351" s="40">
        <v>0</v>
      </c>
      <c r="P4351" s="22">
        <v>0</v>
      </c>
      <c r="Q4351" s="22">
        <v>0</v>
      </c>
      <c r="R4351" s="39">
        <v>350010.48</v>
      </c>
      <c r="S4351" s="40">
        <v>0</v>
      </c>
      <c r="T4351" s="19"/>
      <c r="U4351" s="19"/>
      <c r="V4351" s="39"/>
      <c r="W4351" s="40"/>
      <c r="X4351" s="19"/>
      <c r="Y4351" s="19"/>
      <c r="Z4351" s="39"/>
      <c r="AA4351" s="40"/>
      <c r="AB4351" s="19"/>
      <c r="AC4351" s="19"/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1652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3044718.68</v>
      </c>
      <c r="F4352" s="28"/>
      <c r="G4352" s="29"/>
      <c r="H4352" s="19">
        <v>0</v>
      </c>
      <c r="I4352" s="19">
        <v>550940.27</v>
      </c>
      <c r="J4352" s="39">
        <v>0</v>
      </c>
      <c r="K4352" s="40">
        <v>449619.9</v>
      </c>
      <c r="L4352" s="19">
        <v>0</v>
      </c>
      <c r="M4352" s="19">
        <v>401798.84</v>
      </c>
      <c r="N4352" s="39">
        <v>0</v>
      </c>
      <c r="O4352" s="40">
        <v>914105.4</v>
      </c>
      <c r="P4352" s="19">
        <v>0</v>
      </c>
      <c r="Q4352" s="19">
        <v>0</v>
      </c>
      <c r="R4352" s="39">
        <v>0</v>
      </c>
      <c r="S4352" s="40">
        <v>728254.27</v>
      </c>
      <c r="T4352" s="19"/>
      <c r="U4352" s="19"/>
      <c r="V4352" s="39"/>
      <c r="W4352" s="40"/>
      <c r="X4352" s="19"/>
      <c r="Y4352" s="19"/>
      <c r="Z4352" s="39"/>
      <c r="AA4352" s="40"/>
      <c r="AB4352" s="19"/>
      <c r="AC4352" s="19"/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1652</v>
      </c>
      <c r="B4353" s="37" t="s">
        <v>833</v>
      </c>
      <c r="C4353" s="38" t="s">
        <v>834</v>
      </c>
      <c r="D4353" s="24">
        <f t="shared" si="134"/>
        <v>0</v>
      </c>
      <c r="E4353" s="32">
        <f t="shared" si="135"/>
        <v>0</v>
      </c>
      <c r="F4353" s="30"/>
      <c r="G4353" s="31"/>
      <c r="H4353" s="22"/>
      <c r="I4353" s="22"/>
      <c r="J4353" s="41"/>
      <c r="K4353" s="42"/>
      <c r="L4353" s="22"/>
      <c r="M4353" s="22"/>
      <c r="N4353" s="41"/>
      <c r="O4353" s="42"/>
      <c r="P4353" s="19"/>
      <c r="Q4353" s="19"/>
      <c r="R4353" s="41"/>
      <c r="S4353" s="42"/>
      <c r="T4353" s="22"/>
      <c r="U4353" s="22"/>
      <c r="V4353" s="41"/>
      <c r="W4353" s="42"/>
      <c r="X4353" s="22"/>
      <c r="Y4353" s="22"/>
      <c r="Z4353" s="41"/>
      <c r="AA4353" s="42"/>
      <c r="AB4353" s="22"/>
      <c r="AC4353" s="22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1652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0</v>
      </c>
      <c r="F4354" s="28"/>
      <c r="G4354" s="29"/>
      <c r="H4354" s="19"/>
      <c r="I4354" s="19"/>
      <c r="J4354" s="39"/>
      <c r="K4354" s="40"/>
      <c r="L4354" s="19"/>
      <c r="M4354" s="19"/>
      <c r="N4354" s="39"/>
      <c r="O4354" s="40"/>
      <c r="P4354" s="22"/>
      <c r="Q4354" s="22"/>
      <c r="R4354" s="39"/>
      <c r="S4354" s="40"/>
      <c r="T4354" s="19"/>
      <c r="U4354" s="19"/>
      <c r="V4354" s="39"/>
      <c r="W4354" s="40"/>
      <c r="X4354" s="19"/>
      <c r="Y4354" s="19"/>
      <c r="Z4354" s="39"/>
      <c r="AA4354" s="40"/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1652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237955</v>
      </c>
      <c r="F4355" s="28">
        <v>0</v>
      </c>
      <c r="G4355" s="29">
        <v>18800</v>
      </c>
      <c r="H4355" s="19">
        <v>0</v>
      </c>
      <c r="I4355" s="19">
        <v>38131</v>
      </c>
      <c r="J4355" s="39">
        <v>0</v>
      </c>
      <c r="K4355" s="40">
        <v>28315</v>
      </c>
      <c r="L4355" s="19">
        <v>0</v>
      </c>
      <c r="M4355" s="19">
        <v>38813</v>
      </c>
      <c r="N4355" s="39">
        <v>0</v>
      </c>
      <c r="O4355" s="40">
        <v>26526</v>
      </c>
      <c r="P4355" s="19">
        <v>0</v>
      </c>
      <c r="Q4355" s="19">
        <v>31002</v>
      </c>
      <c r="R4355" s="39">
        <v>0</v>
      </c>
      <c r="S4355" s="40">
        <v>56368</v>
      </c>
      <c r="T4355" s="19"/>
      <c r="U4355" s="19"/>
      <c r="V4355" s="39"/>
      <c r="W4355" s="40"/>
      <c r="X4355" s="19"/>
      <c r="Y4355" s="19"/>
      <c r="Z4355" s="39"/>
      <c r="AA4355" s="40"/>
      <c r="AB4355" s="19"/>
      <c r="AC4355" s="19"/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1652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0</v>
      </c>
      <c r="F4356" s="30"/>
      <c r="G4356" s="31"/>
      <c r="H4356" s="22"/>
      <c r="I4356" s="22"/>
      <c r="J4356" s="41"/>
      <c r="K4356" s="42"/>
      <c r="L4356" s="22"/>
      <c r="M4356" s="22"/>
      <c r="N4356" s="41"/>
      <c r="O4356" s="42"/>
      <c r="P4356" s="19"/>
      <c r="Q4356" s="19"/>
      <c r="R4356" s="41"/>
      <c r="S4356" s="42"/>
      <c r="T4356" s="22"/>
      <c r="U4356" s="22"/>
      <c r="V4356" s="41"/>
      <c r="W4356" s="42"/>
      <c r="X4356" s="22"/>
      <c r="Y4356" s="22"/>
      <c r="Z4356" s="41"/>
      <c r="AA4356" s="42"/>
      <c r="AB4356" s="22"/>
      <c r="AC4356" s="22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1652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1926425.64</v>
      </c>
      <c r="F4357" s="30">
        <v>0</v>
      </c>
      <c r="G4357" s="31">
        <v>1926425.64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>
        <v>0</v>
      </c>
      <c r="S4357" s="42">
        <v>0</v>
      </c>
      <c r="T4357" s="22"/>
      <c r="U4357" s="22"/>
      <c r="V4357" s="41"/>
      <c r="W4357" s="42"/>
      <c r="X4357" s="22"/>
      <c r="Y4357" s="22"/>
      <c r="Z4357" s="41"/>
      <c r="AA4357" s="42"/>
      <c r="AB4357" s="22"/>
      <c r="AC4357" s="22"/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1652</v>
      </c>
      <c r="B4358" s="37" t="s">
        <v>843</v>
      </c>
      <c r="C4358" s="38" t="s">
        <v>844</v>
      </c>
      <c r="D4358" s="24">
        <f t="shared" si="136"/>
        <v>51.4</v>
      </c>
      <c r="E4358" s="32">
        <f t="shared" si="137"/>
        <v>457430.63</v>
      </c>
      <c r="F4358" s="28">
        <v>51.4</v>
      </c>
      <c r="G4358" s="29">
        <v>84997.97</v>
      </c>
      <c r="H4358" s="19">
        <v>0</v>
      </c>
      <c r="I4358" s="19">
        <v>51618.42</v>
      </c>
      <c r="J4358" s="39">
        <v>0</v>
      </c>
      <c r="K4358" s="40">
        <v>71203.42</v>
      </c>
      <c r="L4358" s="19">
        <v>0</v>
      </c>
      <c r="M4358" s="19">
        <v>72429.2</v>
      </c>
      <c r="N4358" s="39">
        <v>0</v>
      </c>
      <c r="O4358" s="40">
        <v>75491.87</v>
      </c>
      <c r="P4358" s="22">
        <v>0</v>
      </c>
      <c r="Q4358" s="22">
        <v>66360.75</v>
      </c>
      <c r="R4358" s="39">
        <v>0</v>
      </c>
      <c r="S4358" s="40">
        <v>35329</v>
      </c>
      <c r="T4358" s="19"/>
      <c r="U4358" s="19"/>
      <c r="V4358" s="39"/>
      <c r="W4358" s="40"/>
      <c r="X4358" s="19"/>
      <c r="Y4358" s="19"/>
      <c r="Z4358" s="39"/>
      <c r="AA4358" s="40"/>
      <c r="AB4358" s="19"/>
      <c r="AC4358" s="19"/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1652</v>
      </c>
      <c r="B4359" s="37" t="s">
        <v>845</v>
      </c>
      <c r="C4359" s="38" t="s">
        <v>846</v>
      </c>
      <c r="D4359" s="24">
        <f t="shared" si="136"/>
        <v>25458</v>
      </c>
      <c r="E4359" s="32">
        <f t="shared" si="137"/>
        <v>3719821.75</v>
      </c>
      <c r="F4359" s="28">
        <v>0</v>
      </c>
      <c r="G4359" s="29">
        <v>37244</v>
      </c>
      <c r="H4359" s="19">
        <v>0</v>
      </c>
      <c r="I4359" s="19">
        <v>512257</v>
      </c>
      <c r="J4359" s="39">
        <v>0</v>
      </c>
      <c r="K4359" s="40">
        <v>33822.550000000003</v>
      </c>
      <c r="L4359" s="19">
        <v>19386</v>
      </c>
      <c r="M4359" s="19">
        <v>977030.8</v>
      </c>
      <c r="N4359" s="39">
        <v>6072</v>
      </c>
      <c r="O4359" s="40">
        <v>1145791.75</v>
      </c>
      <c r="P4359" s="19">
        <v>0</v>
      </c>
      <c r="Q4359" s="19">
        <v>0</v>
      </c>
      <c r="R4359" s="39">
        <v>0</v>
      </c>
      <c r="S4359" s="40">
        <v>1013675.65</v>
      </c>
      <c r="T4359" s="19"/>
      <c r="U4359" s="19"/>
      <c r="V4359" s="39"/>
      <c r="W4359" s="40"/>
      <c r="X4359" s="19"/>
      <c r="Y4359" s="19"/>
      <c r="Z4359" s="39"/>
      <c r="AA4359" s="40"/>
      <c r="AB4359" s="19"/>
      <c r="AC4359" s="19"/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1652</v>
      </c>
      <c r="B4360" s="37" t="s">
        <v>847</v>
      </c>
      <c r="C4360" s="38" t="s">
        <v>848</v>
      </c>
      <c r="D4360" s="24">
        <f t="shared" si="136"/>
        <v>297938.09999999998</v>
      </c>
      <c r="E4360" s="32">
        <f t="shared" si="137"/>
        <v>0</v>
      </c>
      <c r="F4360" s="28"/>
      <c r="G4360" s="29"/>
      <c r="H4360" s="19">
        <v>6413</v>
      </c>
      <c r="I4360" s="19">
        <v>0</v>
      </c>
      <c r="J4360" s="39">
        <v>0</v>
      </c>
      <c r="K4360" s="40">
        <v>0</v>
      </c>
      <c r="L4360" s="19">
        <v>22404.1</v>
      </c>
      <c r="M4360" s="19">
        <v>0</v>
      </c>
      <c r="N4360" s="39">
        <v>14143</v>
      </c>
      <c r="O4360" s="40">
        <v>0</v>
      </c>
      <c r="P4360" s="19">
        <v>0</v>
      </c>
      <c r="Q4360" s="19">
        <v>0</v>
      </c>
      <c r="R4360" s="39">
        <v>254978</v>
      </c>
      <c r="S4360" s="40">
        <v>0</v>
      </c>
      <c r="T4360" s="19"/>
      <c r="U4360" s="19"/>
      <c r="V4360" s="39"/>
      <c r="W4360" s="40"/>
      <c r="X4360" s="19"/>
      <c r="Y4360" s="19"/>
      <c r="Z4360" s="39"/>
      <c r="AA4360" s="40"/>
      <c r="AB4360" s="19"/>
      <c r="AC4360" s="19"/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1652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/>
      <c r="AA4361" s="42"/>
      <c r="AB4361" s="22"/>
      <c r="AC4361" s="22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1652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1652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1652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1652</v>
      </c>
      <c r="B4365" s="37" t="s">
        <v>857</v>
      </c>
      <c r="C4365" s="38" t="s">
        <v>858</v>
      </c>
      <c r="D4365" s="24">
        <f t="shared" si="136"/>
        <v>38286.92</v>
      </c>
      <c r="E4365" s="32">
        <f t="shared" si="137"/>
        <v>0</v>
      </c>
      <c r="F4365" s="30">
        <v>14748.44</v>
      </c>
      <c r="G4365" s="31">
        <v>0</v>
      </c>
      <c r="H4365" s="22">
        <v>5352.04</v>
      </c>
      <c r="I4365" s="22">
        <v>0</v>
      </c>
      <c r="J4365" s="41">
        <v>842.1</v>
      </c>
      <c r="K4365" s="42">
        <v>0</v>
      </c>
      <c r="L4365" s="22">
        <v>1536.25</v>
      </c>
      <c r="M4365" s="22">
        <v>0</v>
      </c>
      <c r="N4365" s="41">
        <v>6324.9</v>
      </c>
      <c r="O4365" s="42">
        <v>0</v>
      </c>
      <c r="P4365" s="22">
        <v>1869.84</v>
      </c>
      <c r="Q4365" s="22">
        <v>0</v>
      </c>
      <c r="R4365" s="41">
        <v>7613.35</v>
      </c>
      <c r="S4365" s="42">
        <v>0</v>
      </c>
      <c r="T4365" s="22"/>
      <c r="U4365" s="22"/>
      <c r="V4365" s="41"/>
      <c r="W4365" s="42"/>
      <c r="X4365" s="22"/>
      <c r="Y4365" s="22"/>
      <c r="Z4365" s="41"/>
      <c r="AA4365" s="42"/>
      <c r="AB4365" s="22"/>
      <c r="AC4365" s="22"/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1652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1652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1652</v>
      </c>
      <c r="B4368" s="37" t="s">
        <v>863</v>
      </c>
      <c r="C4368" s="38" t="s">
        <v>864</v>
      </c>
      <c r="D4368" s="24">
        <f t="shared" si="136"/>
        <v>9330934.3499999996</v>
      </c>
      <c r="E4368" s="32">
        <f t="shared" si="137"/>
        <v>0</v>
      </c>
      <c r="F4368" s="28">
        <v>9330934.3499999996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>
        <v>0</v>
      </c>
      <c r="S4368" s="40">
        <v>0</v>
      </c>
      <c r="T4368" s="19"/>
      <c r="U4368" s="19"/>
      <c r="V4368" s="39"/>
      <c r="W4368" s="40"/>
      <c r="X4368" s="19"/>
      <c r="Y4368" s="19"/>
      <c r="Z4368" s="39"/>
      <c r="AA4368" s="40"/>
      <c r="AB4368" s="19"/>
      <c r="AC4368" s="19"/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1652</v>
      </c>
      <c r="B4369" s="37" t="s">
        <v>865</v>
      </c>
      <c r="C4369" s="38" t="s">
        <v>866</v>
      </c>
      <c r="D4369" s="24">
        <f t="shared" si="136"/>
        <v>1682533.14</v>
      </c>
      <c r="E4369" s="32">
        <f t="shared" si="137"/>
        <v>0</v>
      </c>
      <c r="F4369" s="28"/>
      <c r="G4369" s="29"/>
      <c r="H4369" s="19">
        <v>280422.19</v>
      </c>
      <c r="I4369" s="19">
        <v>0</v>
      </c>
      <c r="J4369" s="39">
        <v>280422.19</v>
      </c>
      <c r="K4369" s="40">
        <v>0</v>
      </c>
      <c r="L4369" s="19">
        <v>280422.19</v>
      </c>
      <c r="M4369" s="19">
        <v>0</v>
      </c>
      <c r="N4369" s="39">
        <v>280422.19</v>
      </c>
      <c r="O4369" s="40">
        <v>0</v>
      </c>
      <c r="P4369" s="19">
        <v>280422.19</v>
      </c>
      <c r="Q4369" s="19">
        <v>0</v>
      </c>
      <c r="R4369" s="39">
        <v>280422.19</v>
      </c>
      <c r="S4369" s="40">
        <v>0</v>
      </c>
      <c r="T4369" s="19"/>
      <c r="U4369" s="19"/>
      <c r="V4369" s="39"/>
      <c r="W4369" s="40"/>
      <c r="X4369" s="19"/>
      <c r="Y4369" s="19"/>
      <c r="Z4369" s="39"/>
      <c r="AA4369" s="40"/>
      <c r="AB4369" s="19"/>
      <c r="AC4369" s="19"/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1652</v>
      </c>
      <c r="B4370" s="37" t="s">
        <v>867</v>
      </c>
      <c r="C4370" s="38" t="s">
        <v>868</v>
      </c>
      <c r="D4370" s="24">
        <f t="shared" si="136"/>
        <v>1696926.05</v>
      </c>
      <c r="E4370" s="32">
        <f t="shared" si="137"/>
        <v>0</v>
      </c>
      <c r="F4370" s="28">
        <v>1696926.05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>
        <v>0</v>
      </c>
      <c r="S4370" s="40">
        <v>0</v>
      </c>
      <c r="T4370" s="19"/>
      <c r="U4370" s="19"/>
      <c r="V4370" s="39"/>
      <c r="W4370" s="40"/>
      <c r="X4370" s="19"/>
      <c r="Y4370" s="19"/>
      <c r="Z4370" s="39"/>
      <c r="AA4370" s="40"/>
      <c r="AB4370" s="19"/>
      <c r="AC4370" s="19"/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1652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58516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>
        <v>0</v>
      </c>
      <c r="Q4371" s="19">
        <v>58516</v>
      </c>
      <c r="R4371" s="41">
        <v>0</v>
      </c>
      <c r="S4371" s="42">
        <v>0</v>
      </c>
      <c r="T4371" s="22"/>
      <c r="U4371" s="22"/>
      <c r="V4371" s="41"/>
      <c r="W4371" s="42"/>
      <c r="X4371" s="22"/>
      <c r="Y4371" s="22"/>
      <c r="Z4371" s="41"/>
      <c r="AA4371" s="42"/>
      <c r="AB4371" s="22"/>
      <c r="AC4371" s="22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1652</v>
      </c>
      <c r="B4372" s="37" t="s">
        <v>871</v>
      </c>
      <c r="C4372" s="38" t="s">
        <v>872</v>
      </c>
      <c r="D4372" s="24">
        <f t="shared" si="136"/>
        <v>37749</v>
      </c>
      <c r="E4372" s="32">
        <f t="shared" si="137"/>
        <v>624778</v>
      </c>
      <c r="F4372" s="28">
        <v>5994</v>
      </c>
      <c r="G4372" s="29">
        <v>89957</v>
      </c>
      <c r="H4372" s="19">
        <v>5444</v>
      </c>
      <c r="I4372" s="19">
        <v>82568</v>
      </c>
      <c r="J4372" s="39">
        <v>3289</v>
      </c>
      <c r="K4372" s="40">
        <v>94271</v>
      </c>
      <c r="L4372" s="19">
        <v>6052</v>
      </c>
      <c r="M4372" s="19">
        <v>104365</v>
      </c>
      <c r="N4372" s="39">
        <v>7215</v>
      </c>
      <c r="O4372" s="40">
        <v>89028</v>
      </c>
      <c r="P4372" s="22">
        <v>7499</v>
      </c>
      <c r="Q4372" s="22">
        <v>94718</v>
      </c>
      <c r="R4372" s="39">
        <v>2256</v>
      </c>
      <c r="S4372" s="40">
        <v>69871</v>
      </c>
      <c r="T4372" s="19"/>
      <c r="U4372" s="19"/>
      <c r="V4372" s="39"/>
      <c r="W4372" s="40"/>
      <c r="X4372" s="19"/>
      <c r="Y4372" s="19"/>
      <c r="Z4372" s="39"/>
      <c r="AA4372" s="40"/>
      <c r="AB4372" s="19"/>
      <c r="AC4372" s="19"/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1652</v>
      </c>
      <c r="B4373" s="37" t="s">
        <v>873</v>
      </c>
      <c r="C4373" s="38" t="s">
        <v>874</v>
      </c>
      <c r="D4373" s="24">
        <f t="shared" si="136"/>
        <v>0</v>
      </c>
      <c r="E4373" s="32">
        <f t="shared" si="137"/>
        <v>171437</v>
      </c>
      <c r="F4373" s="28">
        <v>0</v>
      </c>
      <c r="G4373" s="29">
        <v>21161</v>
      </c>
      <c r="H4373" s="19">
        <v>0</v>
      </c>
      <c r="I4373" s="19">
        <v>64763</v>
      </c>
      <c r="J4373" s="39">
        <v>0</v>
      </c>
      <c r="K4373" s="40">
        <v>14442</v>
      </c>
      <c r="L4373" s="19">
        <v>0</v>
      </c>
      <c r="M4373" s="19">
        <v>0</v>
      </c>
      <c r="N4373" s="39">
        <v>0</v>
      </c>
      <c r="O4373" s="40">
        <v>29737</v>
      </c>
      <c r="P4373" s="19">
        <v>0</v>
      </c>
      <c r="Q4373" s="19">
        <v>18107</v>
      </c>
      <c r="R4373" s="39">
        <v>0</v>
      </c>
      <c r="S4373" s="40">
        <v>23227</v>
      </c>
      <c r="T4373" s="19"/>
      <c r="U4373" s="19"/>
      <c r="V4373" s="39"/>
      <c r="W4373" s="40"/>
      <c r="X4373" s="19"/>
      <c r="Y4373" s="19"/>
      <c r="Z4373" s="39"/>
      <c r="AA4373" s="40"/>
      <c r="AB4373" s="19"/>
      <c r="AC4373" s="19"/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1652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1652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27669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>
        <v>0</v>
      </c>
      <c r="S4375" s="42">
        <v>27669</v>
      </c>
      <c r="T4375" s="22"/>
      <c r="U4375" s="22"/>
      <c r="V4375" s="41"/>
      <c r="W4375" s="42"/>
      <c r="X4375" s="22"/>
      <c r="Y4375" s="22"/>
      <c r="Z4375" s="41"/>
      <c r="AA4375" s="42"/>
      <c r="AB4375" s="22"/>
      <c r="AC4375" s="22"/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1652</v>
      </c>
      <c r="B4376" s="37" t="s">
        <v>879</v>
      </c>
      <c r="C4376" s="38" t="s">
        <v>880</v>
      </c>
      <c r="D4376" s="24">
        <f t="shared" si="136"/>
        <v>0</v>
      </c>
      <c r="E4376" s="32">
        <f t="shared" si="137"/>
        <v>60924</v>
      </c>
      <c r="F4376" s="28">
        <v>0</v>
      </c>
      <c r="G4376" s="29">
        <v>9594</v>
      </c>
      <c r="H4376" s="19">
        <v>0</v>
      </c>
      <c r="I4376" s="19">
        <v>9096</v>
      </c>
      <c r="J4376" s="39">
        <v>0</v>
      </c>
      <c r="K4376" s="40">
        <v>6399</v>
      </c>
      <c r="L4376" s="19">
        <v>0</v>
      </c>
      <c r="M4376" s="19">
        <v>10029</v>
      </c>
      <c r="N4376" s="39">
        <v>0</v>
      </c>
      <c r="O4376" s="40">
        <v>7765</v>
      </c>
      <c r="P4376" s="22">
        <v>0</v>
      </c>
      <c r="Q4376" s="22">
        <v>7917</v>
      </c>
      <c r="R4376" s="39">
        <v>0</v>
      </c>
      <c r="S4376" s="40">
        <v>10124</v>
      </c>
      <c r="T4376" s="19"/>
      <c r="U4376" s="19"/>
      <c r="V4376" s="39"/>
      <c r="W4376" s="40"/>
      <c r="X4376" s="19"/>
      <c r="Y4376" s="19"/>
      <c r="Z4376" s="39"/>
      <c r="AA4376" s="40"/>
      <c r="AB4376" s="19"/>
      <c r="AC4376" s="19"/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1652</v>
      </c>
      <c r="B4377" s="37" t="s">
        <v>881</v>
      </c>
      <c r="C4377" s="38" t="s">
        <v>882</v>
      </c>
      <c r="D4377" s="24">
        <f t="shared" si="136"/>
        <v>27669</v>
      </c>
      <c r="E4377" s="32">
        <f t="shared" si="137"/>
        <v>64983</v>
      </c>
      <c r="F4377" s="28"/>
      <c r="G4377" s="29"/>
      <c r="H4377" s="19">
        <v>0</v>
      </c>
      <c r="I4377" s="19">
        <v>3524</v>
      </c>
      <c r="J4377" s="39">
        <v>0</v>
      </c>
      <c r="K4377" s="40">
        <v>34757</v>
      </c>
      <c r="L4377" s="19">
        <v>0</v>
      </c>
      <c r="M4377" s="19">
        <v>0</v>
      </c>
      <c r="N4377" s="39">
        <v>0</v>
      </c>
      <c r="O4377" s="40">
        <v>0</v>
      </c>
      <c r="P4377" s="19">
        <v>0</v>
      </c>
      <c r="Q4377" s="19">
        <v>0</v>
      </c>
      <c r="R4377" s="39">
        <v>27669</v>
      </c>
      <c r="S4377" s="40">
        <v>26702</v>
      </c>
      <c r="T4377" s="19"/>
      <c r="U4377" s="19"/>
      <c r="V4377" s="39"/>
      <c r="W4377" s="40"/>
      <c r="X4377" s="19"/>
      <c r="Y4377" s="19"/>
      <c r="Z4377" s="39"/>
      <c r="AA4377" s="40"/>
      <c r="AB4377" s="19"/>
      <c r="AC4377" s="19"/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1652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0</v>
      </c>
      <c r="F4378" s="28"/>
      <c r="G4378" s="29"/>
      <c r="H4378" s="19"/>
      <c r="I4378" s="19"/>
      <c r="J4378" s="39"/>
      <c r="K4378" s="40"/>
      <c r="L4378" s="19"/>
      <c r="M4378" s="19"/>
      <c r="N4378" s="39"/>
      <c r="O4378" s="40"/>
      <c r="P4378" s="19"/>
      <c r="Q4378" s="19"/>
      <c r="R4378" s="39"/>
      <c r="S4378" s="40"/>
      <c r="T4378" s="19"/>
      <c r="U4378" s="19"/>
      <c r="V4378" s="39"/>
      <c r="W4378" s="40"/>
      <c r="X4378" s="19"/>
      <c r="Y4378" s="19"/>
      <c r="Z4378" s="39"/>
      <c r="AA4378" s="40"/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1652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0</v>
      </c>
      <c r="F4379" s="30"/>
      <c r="G4379" s="31"/>
      <c r="H4379" s="22"/>
      <c r="I4379" s="22"/>
      <c r="J4379" s="41"/>
      <c r="K4379" s="42"/>
      <c r="L4379" s="22"/>
      <c r="M4379" s="22"/>
      <c r="N4379" s="41"/>
      <c r="O4379" s="42"/>
      <c r="P4379" s="19"/>
      <c r="Q4379" s="19"/>
      <c r="R4379" s="41"/>
      <c r="S4379" s="42"/>
      <c r="T4379" s="22"/>
      <c r="U4379" s="22"/>
      <c r="V4379" s="41"/>
      <c r="W4379" s="42"/>
      <c r="X4379" s="22"/>
      <c r="Y4379" s="22"/>
      <c r="Z4379" s="41"/>
      <c r="AA4379" s="42"/>
      <c r="AB4379" s="22"/>
      <c r="AC4379" s="22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1652</v>
      </c>
      <c r="B4380" s="37" t="s">
        <v>887</v>
      </c>
      <c r="C4380" s="38" t="s">
        <v>888</v>
      </c>
      <c r="D4380" s="24">
        <f t="shared" si="136"/>
        <v>238650.59999999998</v>
      </c>
      <c r="E4380" s="32">
        <f t="shared" si="137"/>
        <v>1964</v>
      </c>
      <c r="F4380" s="28">
        <v>28107.5</v>
      </c>
      <c r="G4380" s="29">
        <v>0</v>
      </c>
      <c r="H4380" s="19">
        <v>23732.5</v>
      </c>
      <c r="I4380" s="19">
        <v>1464</v>
      </c>
      <c r="J4380" s="39">
        <v>36126.5</v>
      </c>
      <c r="K4380" s="40">
        <v>0</v>
      </c>
      <c r="L4380" s="19">
        <v>43457.5</v>
      </c>
      <c r="M4380" s="19">
        <v>0</v>
      </c>
      <c r="N4380" s="39">
        <v>26957.5</v>
      </c>
      <c r="O4380" s="40">
        <v>0</v>
      </c>
      <c r="P4380" s="22">
        <v>64475.3</v>
      </c>
      <c r="Q4380" s="22">
        <v>500</v>
      </c>
      <c r="R4380" s="39">
        <v>15793.8</v>
      </c>
      <c r="S4380" s="40">
        <v>0</v>
      </c>
      <c r="T4380" s="19"/>
      <c r="U4380" s="19"/>
      <c r="V4380" s="39"/>
      <c r="W4380" s="40"/>
      <c r="X4380" s="19"/>
      <c r="Y4380" s="19"/>
      <c r="Z4380" s="39"/>
      <c r="AA4380" s="40"/>
      <c r="AB4380" s="19"/>
      <c r="AC4380" s="19"/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1652</v>
      </c>
      <c r="B4381" s="37" t="s">
        <v>889</v>
      </c>
      <c r="C4381" s="38" t="s">
        <v>890</v>
      </c>
      <c r="D4381" s="24">
        <f t="shared" si="136"/>
        <v>12849</v>
      </c>
      <c r="E4381" s="32">
        <f t="shared" si="137"/>
        <v>0</v>
      </c>
      <c r="F4381" s="28"/>
      <c r="G4381" s="29"/>
      <c r="H4381" s="19">
        <v>12849</v>
      </c>
      <c r="I4381" s="19">
        <v>0</v>
      </c>
      <c r="J4381" s="39">
        <v>0</v>
      </c>
      <c r="K4381" s="40">
        <v>0</v>
      </c>
      <c r="L4381" s="19">
        <v>0</v>
      </c>
      <c r="M4381" s="19">
        <v>0</v>
      </c>
      <c r="N4381" s="39">
        <v>0</v>
      </c>
      <c r="O4381" s="40">
        <v>0</v>
      </c>
      <c r="P4381" s="19">
        <v>0</v>
      </c>
      <c r="Q4381" s="19">
        <v>0</v>
      </c>
      <c r="R4381" s="39">
        <v>0</v>
      </c>
      <c r="S4381" s="40">
        <v>0</v>
      </c>
      <c r="T4381" s="19"/>
      <c r="U4381" s="19"/>
      <c r="V4381" s="39"/>
      <c r="W4381" s="40"/>
      <c r="X4381" s="19"/>
      <c r="Y4381" s="19"/>
      <c r="Z4381" s="39"/>
      <c r="AA4381" s="40"/>
      <c r="AB4381" s="19"/>
      <c r="AC4381" s="19"/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1652</v>
      </c>
      <c r="B4382" s="37" t="s">
        <v>891</v>
      </c>
      <c r="C4382" s="38" t="s">
        <v>892</v>
      </c>
      <c r="D4382" s="24">
        <f t="shared" si="136"/>
        <v>0</v>
      </c>
      <c r="E4382" s="32">
        <f t="shared" si="137"/>
        <v>0</v>
      </c>
      <c r="F4382" s="30"/>
      <c r="G4382" s="31"/>
      <c r="H4382" s="22"/>
      <c r="I4382" s="22"/>
      <c r="J4382" s="41"/>
      <c r="K4382" s="42"/>
      <c r="L4382" s="22"/>
      <c r="M4382" s="22"/>
      <c r="N4382" s="41"/>
      <c r="O4382" s="42"/>
      <c r="P4382" s="19"/>
      <c r="Q4382" s="19"/>
      <c r="R4382" s="41"/>
      <c r="S4382" s="42"/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1652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0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/>
      <c r="S4383" s="42"/>
      <c r="T4383" s="22"/>
      <c r="U4383" s="22"/>
      <c r="V4383" s="41"/>
      <c r="W4383" s="42"/>
      <c r="X4383" s="22"/>
      <c r="Y4383" s="22"/>
      <c r="Z4383" s="41"/>
      <c r="AA4383" s="42"/>
      <c r="AB4383" s="22"/>
      <c r="AC4383" s="22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1652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1652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1652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0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/>
      <c r="Q4386" s="22"/>
      <c r="R4386" s="41"/>
      <c r="S4386" s="42"/>
      <c r="T4386" s="22"/>
      <c r="U4386" s="22"/>
      <c r="V4386" s="41"/>
      <c r="W4386" s="42"/>
      <c r="X4386" s="22"/>
      <c r="Y4386" s="22"/>
      <c r="Z4386" s="41"/>
      <c r="AA4386" s="42"/>
      <c r="AB4386" s="22"/>
      <c r="AC4386" s="22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1652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4535</v>
      </c>
      <c r="F4387" s="30">
        <v>0</v>
      </c>
      <c r="G4387" s="31">
        <v>2230</v>
      </c>
      <c r="H4387" s="22">
        <v>0</v>
      </c>
      <c r="I4387" s="22">
        <v>120</v>
      </c>
      <c r="J4387" s="41">
        <v>0</v>
      </c>
      <c r="K4387" s="42">
        <v>375</v>
      </c>
      <c r="L4387" s="22">
        <v>0</v>
      </c>
      <c r="M4387" s="22">
        <v>0</v>
      </c>
      <c r="N4387" s="41">
        <v>0</v>
      </c>
      <c r="O4387" s="42">
        <v>800</v>
      </c>
      <c r="P4387" s="22">
        <v>0</v>
      </c>
      <c r="Q4387" s="22">
        <v>1010</v>
      </c>
      <c r="R4387" s="41">
        <v>0</v>
      </c>
      <c r="S4387" s="42">
        <v>0</v>
      </c>
      <c r="T4387" s="22"/>
      <c r="U4387" s="22"/>
      <c r="V4387" s="41"/>
      <c r="W4387" s="42"/>
      <c r="X4387" s="22"/>
      <c r="Y4387" s="22"/>
      <c r="Z4387" s="41"/>
      <c r="AA4387" s="42"/>
      <c r="AB4387" s="22"/>
      <c r="AC4387" s="22"/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1652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7196</v>
      </c>
      <c r="F4388" s="30"/>
      <c r="G4388" s="31"/>
      <c r="H4388" s="22"/>
      <c r="I4388" s="22"/>
      <c r="J4388" s="41"/>
      <c r="K4388" s="42"/>
      <c r="L4388" s="22"/>
      <c r="M4388" s="22"/>
      <c r="N4388" s="41"/>
      <c r="O4388" s="42"/>
      <c r="P4388" s="22">
        <v>0</v>
      </c>
      <c r="Q4388" s="22">
        <v>7196</v>
      </c>
      <c r="R4388" s="41">
        <v>0</v>
      </c>
      <c r="S4388" s="42">
        <v>0</v>
      </c>
      <c r="T4388" s="22"/>
      <c r="U4388" s="22"/>
      <c r="V4388" s="41"/>
      <c r="W4388" s="42"/>
      <c r="X4388" s="22"/>
      <c r="Y4388" s="22"/>
      <c r="Z4388" s="41"/>
      <c r="AA4388" s="42"/>
      <c r="AB4388" s="22"/>
      <c r="AC4388" s="22"/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1652</v>
      </c>
      <c r="B4389" s="37" t="s">
        <v>905</v>
      </c>
      <c r="C4389" s="38" t="s">
        <v>906</v>
      </c>
      <c r="D4389" s="24">
        <f t="shared" si="136"/>
        <v>1749.17</v>
      </c>
      <c r="E4389" s="32">
        <f t="shared" si="137"/>
        <v>0</v>
      </c>
      <c r="F4389" s="30">
        <v>1749.17</v>
      </c>
      <c r="G4389" s="31">
        <v>0</v>
      </c>
      <c r="H4389" s="22">
        <v>0</v>
      </c>
      <c r="I4389" s="22">
        <v>0</v>
      </c>
      <c r="J4389" s="41">
        <v>0</v>
      </c>
      <c r="K4389" s="42">
        <v>0</v>
      </c>
      <c r="L4389" s="22">
        <v>0</v>
      </c>
      <c r="M4389" s="22">
        <v>0</v>
      </c>
      <c r="N4389" s="41">
        <v>0</v>
      </c>
      <c r="O4389" s="42">
        <v>0</v>
      </c>
      <c r="P4389" s="22">
        <v>0</v>
      </c>
      <c r="Q4389" s="22">
        <v>0</v>
      </c>
      <c r="R4389" s="41">
        <v>0</v>
      </c>
      <c r="S4389" s="42">
        <v>0</v>
      </c>
      <c r="T4389" s="22"/>
      <c r="U4389" s="22"/>
      <c r="V4389" s="41"/>
      <c r="W4389" s="42"/>
      <c r="X4389" s="22"/>
      <c r="Y4389" s="22"/>
      <c r="Z4389" s="41"/>
      <c r="AA4389" s="42"/>
      <c r="AB4389" s="22"/>
      <c r="AC4389" s="22"/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1652</v>
      </c>
      <c r="B4390" s="37" t="s">
        <v>907</v>
      </c>
      <c r="C4390" s="38" t="s">
        <v>908</v>
      </c>
      <c r="D4390" s="24">
        <f t="shared" si="136"/>
        <v>0</v>
      </c>
      <c r="E4390" s="32">
        <f t="shared" si="137"/>
        <v>0</v>
      </c>
      <c r="F4390" s="30"/>
      <c r="G4390" s="31"/>
      <c r="H4390" s="22"/>
      <c r="I4390" s="22"/>
      <c r="J4390" s="41"/>
      <c r="K4390" s="42"/>
      <c r="L4390" s="22"/>
      <c r="M4390" s="22"/>
      <c r="N4390" s="41"/>
      <c r="O4390" s="42"/>
      <c r="P4390" s="22"/>
      <c r="Q4390" s="22"/>
      <c r="R4390" s="41"/>
      <c r="S4390" s="42"/>
      <c r="T4390" s="22"/>
      <c r="U4390" s="22"/>
      <c r="V4390" s="41"/>
      <c r="W4390" s="42"/>
      <c r="X4390" s="22"/>
      <c r="Y4390" s="22"/>
      <c r="Z4390" s="41"/>
      <c r="AA4390" s="42"/>
      <c r="AB4390" s="22"/>
      <c r="AC4390" s="22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1652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1652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1652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1652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1652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1652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1652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1652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16000</v>
      </c>
      <c r="F4398" s="30">
        <v>0</v>
      </c>
      <c r="G4398" s="31">
        <v>1000</v>
      </c>
      <c r="H4398" s="22">
        <v>0</v>
      </c>
      <c r="I4398" s="22">
        <v>0</v>
      </c>
      <c r="J4398" s="41">
        <v>0</v>
      </c>
      <c r="K4398" s="42">
        <v>5000</v>
      </c>
      <c r="L4398" s="22">
        <v>0</v>
      </c>
      <c r="M4398" s="22">
        <v>5500</v>
      </c>
      <c r="N4398" s="41">
        <v>0</v>
      </c>
      <c r="O4398" s="42">
        <v>2500</v>
      </c>
      <c r="P4398" s="22">
        <v>0</v>
      </c>
      <c r="Q4398" s="22">
        <v>2000</v>
      </c>
      <c r="R4398" s="41">
        <v>0</v>
      </c>
      <c r="S4398" s="42">
        <v>0</v>
      </c>
      <c r="T4398" s="22"/>
      <c r="U4398" s="22"/>
      <c r="V4398" s="41"/>
      <c r="W4398" s="42"/>
      <c r="X4398" s="22"/>
      <c r="Y4398" s="22"/>
      <c r="Z4398" s="41"/>
      <c r="AA4398" s="42"/>
      <c r="AB4398" s="22"/>
      <c r="AC4398" s="22"/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1652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1652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1652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1652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0</v>
      </c>
      <c r="F4402" s="30"/>
      <c r="G4402" s="31"/>
      <c r="H4402" s="22"/>
      <c r="I4402" s="22"/>
      <c r="J4402" s="41"/>
      <c r="K4402" s="42"/>
      <c r="L4402" s="22"/>
      <c r="M4402" s="22"/>
      <c r="N4402" s="41"/>
      <c r="O4402" s="42"/>
      <c r="P4402" s="22"/>
      <c r="Q4402" s="22"/>
      <c r="R4402" s="41"/>
      <c r="S4402" s="42"/>
      <c r="T4402" s="22"/>
      <c r="U4402" s="22"/>
      <c r="V4402" s="41"/>
      <c r="W4402" s="42"/>
      <c r="X4402" s="22"/>
      <c r="Y4402" s="22"/>
      <c r="Z4402" s="41"/>
      <c r="AA4402" s="42"/>
      <c r="AB4402" s="22"/>
      <c r="AC4402" s="22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1652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6053</v>
      </c>
      <c r="F4403" s="30">
        <v>0</v>
      </c>
      <c r="G4403" s="31">
        <v>99</v>
      </c>
      <c r="H4403" s="22">
        <v>0</v>
      </c>
      <c r="I4403" s="22">
        <v>1764</v>
      </c>
      <c r="J4403" s="41">
        <v>0</v>
      </c>
      <c r="K4403" s="42">
        <v>1641</v>
      </c>
      <c r="L4403" s="22">
        <v>0</v>
      </c>
      <c r="M4403" s="22">
        <v>0</v>
      </c>
      <c r="N4403" s="41">
        <v>0</v>
      </c>
      <c r="O4403" s="42">
        <v>977</v>
      </c>
      <c r="P4403" s="22">
        <v>0</v>
      </c>
      <c r="Q4403" s="22">
        <v>0</v>
      </c>
      <c r="R4403" s="41">
        <v>0</v>
      </c>
      <c r="S4403" s="42">
        <v>1572</v>
      </c>
      <c r="T4403" s="22"/>
      <c r="U4403" s="22"/>
      <c r="V4403" s="41"/>
      <c r="W4403" s="42"/>
      <c r="X4403" s="22"/>
      <c r="Y4403" s="22"/>
      <c r="Z4403" s="41"/>
      <c r="AA4403" s="42"/>
      <c r="AB4403" s="22"/>
      <c r="AC4403" s="22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1652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1652</v>
      </c>
      <c r="B4405" s="37" t="s">
        <v>937</v>
      </c>
      <c r="C4405" s="38" t="s">
        <v>938</v>
      </c>
      <c r="D4405" s="24">
        <f t="shared" si="136"/>
        <v>0</v>
      </c>
      <c r="E4405" s="32">
        <f t="shared" si="137"/>
        <v>0</v>
      </c>
      <c r="F4405" s="30"/>
      <c r="G4405" s="31"/>
      <c r="H4405" s="22"/>
      <c r="I4405" s="22"/>
      <c r="J4405" s="41"/>
      <c r="K4405" s="42"/>
      <c r="L4405" s="22"/>
      <c r="M4405" s="22"/>
      <c r="N4405" s="41"/>
      <c r="O4405" s="42"/>
      <c r="P4405" s="22"/>
      <c r="Q4405" s="22"/>
      <c r="R4405" s="41"/>
      <c r="S4405" s="42"/>
      <c r="T4405" s="22"/>
      <c r="U4405" s="22"/>
      <c r="V4405" s="41"/>
      <c r="W4405" s="42"/>
      <c r="X4405" s="22"/>
      <c r="Y4405" s="22"/>
      <c r="Z4405" s="41"/>
      <c r="AA4405" s="42"/>
      <c r="AB4405" s="22"/>
      <c r="AC4405" s="22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1652</v>
      </c>
      <c r="B4406" s="37" t="s">
        <v>939</v>
      </c>
      <c r="C4406" s="38" t="s">
        <v>940</v>
      </c>
      <c r="D4406" s="24">
        <f t="shared" si="136"/>
        <v>0</v>
      </c>
      <c r="E4406" s="32">
        <f t="shared" si="137"/>
        <v>0</v>
      </c>
      <c r="F4406" s="30"/>
      <c r="G4406" s="31"/>
      <c r="H4406" s="22"/>
      <c r="I4406" s="22"/>
      <c r="J4406" s="41"/>
      <c r="K4406" s="42"/>
      <c r="L4406" s="22"/>
      <c r="M4406" s="22"/>
      <c r="N4406" s="41"/>
      <c r="O4406" s="42"/>
      <c r="P4406" s="22"/>
      <c r="Q4406" s="22"/>
      <c r="R4406" s="41"/>
      <c r="S4406" s="42"/>
      <c r="T4406" s="22"/>
      <c r="U4406" s="22"/>
      <c r="V4406" s="41"/>
      <c r="W4406" s="42"/>
      <c r="X4406" s="22"/>
      <c r="Y4406" s="22"/>
      <c r="Z4406" s="41"/>
      <c r="AA4406" s="42"/>
      <c r="AB4406" s="22"/>
      <c r="AC4406" s="22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1652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0</v>
      </c>
      <c r="F4407" s="30"/>
      <c r="G4407" s="31"/>
      <c r="H4407" s="22"/>
      <c r="I4407" s="22"/>
      <c r="J4407" s="41"/>
      <c r="K4407" s="42"/>
      <c r="L4407" s="22"/>
      <c r="M4407" s="22"/>
      <c r="N4407" s="41"/>
      <c r="O4407" s="42"/>
      <c r="P4407" s="22"/>
      <c r="Q4407" s="22"/>
      <c r="R4407" s="41"/>
      <c r="S4407" s="42"/>
      <c r="T4407" s="22"/>
      <c r="U4407" s="22"/>
      <c r="V4407" s="41"/>
      <c r="W4407" s="42"/>
      <c r="X4407" s="22"/>
      <c r="Y4407" s="22"/>
      <c r="Z4407" s="41"/>
      <c r="AA4407" s="42"/>
      <c r="AB4407" s="22"/>
      <c r="AC4407" s="22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1652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0</v>
      </c>
      <c r="F4408" s="30"/>
      <c r="G4408" s="31"/>
      <c r="H4408" s="22"/>
      <c r="I4408" s="22"/>
      <c r="J4408" s="41"/>
      <c r="K4408" s="42"/>
      <c r="L4408" s="22"/>
      <c r="M4408" s="22"/>
      <c r="N4408" s="41"/>
      <c r="O4408" s="42"/>
      <c r="P4408" s="22"/>
      <c r="Q4408" s="22"/>
      <c r="R4408" s="41"/>
      <c r="S4408" s="42"/>
      <c r="T4408" s="22"/>
      <c r="U4408" s="22"/>
      <c r="V4408" s="41"/>
      <c r="W4408" s="42"/>
      <c r="X4408" s="22"/>
      <c r="Y4408" s="22"/>
      <c r="Z4408" s="41"/>
      <c r="AA4408" s="42"/>
      <c r="AB4408" s="22"/>
      <c r="AC4408" s="22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1652</v>
      </c>
      <c r="B4409" s="37" t="s">
        <v>945</v>
      </c>
      <c r="C4409" s="38" t="s">
        <v>946</v>
      </c>
      <c r="D4409" s="24">
        <f t="shared" si="136"/>
        <v>0</v>
      </c>
      <c r="E4409" s="32">
        <f t="shared" si="137"/>
        <v>0</v>
      </c>
      <c r="F4409" s="30"/>
      <c r="G4409" s="31"/>
      <c r="H4409" s="22"/>
      <c r="I4409" s="22"/>
      <c r="J4409" s="41"/>
      <c r="K4409" s="42"/>
      <c r="L4409" s="22"/>
      <c r="M4409" s="22"/>
      <c r="N4409" s="41"/>
      <c r="O4409" s="42"/>
      <c r="P4409" s="22"/>
      <c r="Q4409" s="22"/>
      <c r="R4409" s="41"/>
      <c r="S4409" s="42"/>
      <c r="T4409" s="22"/>
      <c r="U4409" s="22"/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1652</v>
      </c>
      <c r="B4410" s="37" t="s">
        <v>947</v>
      </c>
      <c r="C4410" s="38" t="s">
        <v>948</v>
      </c>
      <c r="D4410" s="24">
        <f t="shared" si="136"/>
        <v>0</v>
      </c>
      <c r="E4410" s="32">
        <f t="shared" si="137"/>
        <v>0</v>
      </c>
      <c r="F4410" s="30"/>
      <c r="G4410" s="31"/>
      <c r="H4410" s="22"/>
      <c r="I4410" s="22"/>
      <c r="J4410" s="41"/>
      <c r="K4410" s="42"/>
      <c r="L4410" s="22"/>
      <c r="M4410" s="22"/>
      <c r="N4410" s="41"/>
      <c r="O4410" s="42"/>
      <c r="P4410" s="22"/>
      <c r="Q4410" s="22"/>
      <c r="R4410" s="41"/>
      <c r="S4410" s="42"/>
      <c r="T4410" s="22"/>
      <c r="U4410" s="22"/>
      <c r="V4410" s="41"/>
      <c r="W4410" s="42"/>
      <c r="X4410" s="22"/>
      <c r="Y4410" s="22"/>
      <c r="Z4410" s="41"/>
      <c r="AA4410" s="42"/>
      <c r="AB4410" s="22"/>
      <c r="AC4410" s="22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1652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1652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1652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1652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38681.5</v>
      </c>
      <c r="F4414" s="28"/>
      <c r="G4414" s="29"/>
      <c r="H4414" s="19"/>
      <c r="I4414" s="19"/>
      <c r="J4414" s="39"/>
      <c r="K4414" s="40"/>
      <c r="L4414" s="19">
        <v>0</v>
      </c>
      <c r="M4414" s="19">
        <v>22681.5</v>
      </c>
      <c r="N4414" s="39">
        <v>0</v>
      </c>
      <c r="O4414" s="40">
        <v>0</v>
      </c>
      <c r="P4414" s="22">
        <v>0</v>
      </c>
      <c r="Q4414" s="22">
        <v>0</v>
      </c>
      <c r="R4414" s="39">
        <v>0</v>
      </c>
      <c r="S4414" s="40">
        <v>16000</v>
      </c>
      <c r="T4414" s="19"/>
      <c r="U4414" s="19"/>
      <c r="V4414" s="39"/>
      <c r="W4414" s="40"/>
      <c r="X4414" s="19"/>
      <c r="Y4414" s="19"/>
      <c r="Z4414" s="39"/>
      <c r="AA4414" s="40"/>
      <c r="AB4414" s="19"/>
      <c r="AC4414" s="19"/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1652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/>
      <c r="AC4415" s="22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1652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1652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1652</v>
      </c>
      <c r="B4418" s="37" t="s">
        <v>963</v>
      </c>
      <c r="C4418" s="38" t="s">
        <v>964</v>
      </c>
      <c r="D4418" s="24">
        <f t="shared" si="136"/>
        <v>0</v>
      </c>
      <c r="E4418" s="32">
        <f t="shared" si="137"/>
        <v>8309962.5199999996</v>
      </c>
      <c r="F4418" s="30">
        <v>0</v>
      </c>
      <c r="G4418" s="31">
        <v>7198588.3600000003</v>
      </c>
      <c r="H4418" s="22">
        <v>0</v>
      </c>
      <c r="I4418" s="22">
        <v>412374.26</v>
      </c>
      <c r="J4418" s="41">
        <v>0</v>
      </c>
      <c r="K4418" s="42">
        <v>171081.18</v>
      </c>
      <c r="L4418" s="22">
        <v>0</v>
      </c>
      <c r="M4418" s="22">
        <v>19173.95</v>
      </c>
      <c r="N4418" s="41">
        <v>0</v>
      </c>
      <c r="O4418" s="42">
        <v>463400.44</v>
      </c>
      <c r="P4418" s="22">
        <v>0</v>
      </c>
      <c r="Q4418" s="22">
        <v>12040.06</v>
      </c>
      <c r="R4418" s="41">
        <v>0</v>
      </c>
      <c r="S4418" s="42">
        <v>33304.269999999997</v>
      </c>
      <c r="T4418" s="22"/>
      <c r="U4418" s="22"/>
      <c r="V4418" s="41"/>
      <c r="W4418" s="42"/>
      <c r="X4418" s="22"/>
      <c r="Y4418" s="22"/>
      <c r="Z4418" s="41"/>
      <c r="AA4418" s="42"/>
      <c r="AB4418" s="22"/>
      <c r="AC4418" s="22"/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1652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0</v>
      </c>
      <c r="F4419" s="28"/>
      <c r="G4419" s="29"/>
      <c r="H4419" s="19"/>
      <c r="I4419" s="19"/>
      <c r="J4419" s="39"/>
      <c r="K4419" s="40"/>
      <c r="L4419" s="19"/>
      <c r="M4419" s="19"/>
      <c r="N4419" s="39"/>
      <c r="O4419" s="40"/>
      <c r="P4419" s="22"/>
      <c r="Q4419" s="22"/>
      <c r="R4419" s="39"/>
      <c r="S4419" s="40"/>
      <c r="T4419" s="19"/>
      <c r="U4419" s="19"/>
      <c r="V4419" s="39"/>
      <c r="W4419" s="40"/>
      <c r="X4419" s="19"/>
      <c r="Y4419" s="19"/>
      <c r="Z4419" s="39"/>
      <c r="AA4419" s="40"/>
      <c r="AB4419" s="19"/>
      <c r="AC4419" s="19"/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1652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1652</v>
      </c>
      <c r="B4421" s="37" t="s">
        <v>969</v>
      </c>
      <c r="C4421" s="38" t="s">
        <v>970</v>
      </c>
      <c r="D4421" s="24">
        <f t="shared" si="138"/>
        <v>0</v>
      </c>
      <c r="E4421" s="32">
        <f t="shared" si="139"/>
        <v>53612.55</v>
      </c>
      <c r="F4421" s="30"/>
      <c r="G4421" s="31"/>
      <c r="H4421" s="22"/>
      <c r="I4421" s="22"/>
      <c r="J4421" s="41">
        <v>0</v>
      </c>
      <c r="K4421" s="42">
        <v>16501.32</v>
      </c>
      <c r="L4421" s="22">
        <v>0</v>
      </c>
      <c r="M4421" s="22">
        <v>0</v>
      </c>
      <c r="N4421" s="41">
        <v>0</v>
      </c>
      <c r="O4421" s="42">
        <v>0</v>
      </c>
      <c r="P4421" s="22">
        <v>0</v>
      </c>
      <c r="Q4421" s="22">
        <v>37111.230000000003</v>
      </c>
      <c r="R4421" s="41">
        <v>0</v>
      </c>
      <c r="S4421" s="42">
        <v>0</v>
      </c>
      <c r="T4421" s="22"/>
      <c r="U4421" s="22"/>
      <c r="V4421" s="41"/>
      <c r="W4421" s="42"/>
      <c r="X4421" s="22"/>
      <c r="Y4421" s="22"/>
      <c r="Z4421" s="41"/>
      <c r="AA4421" s="42"/>
      <c r="AB4421" s="22"/>
      <c r="AC4421" s="22"/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1652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1652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1652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1652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11195895.16</v>
      </c>
      <c r="F4425" s="28">
        <v>0</v>
      </c>
      <c r="G4425" s="29">
        <v>1618610</v>
      </c>
      <c r="H4425" s="19">
        <v>0</v>
      </c>
      <c r="I4425" s="19">
        <v>1734995.16</v>
      </c>
      <c r="J4425" s="39">
        <v>0</v>
      </c>
      <c r="K4425" s="40">
        <v>1603530</v>
      </c>
      <c r="L4425" s="19">
        <v>0</v>
      </c>
      <c r="M4425" s="19">
        <v>1559220</v>
      </c>
      <c r="N4425" s="39">
        <v>0</v>
      </c>
      <c r="O4425" s="40">
        <v>1567170</v>
      </c>
      <c r="P4425" s="22">
        <v>0</v>
      </c>
      <c r="Q4425" s="22">
        <v>1564050</v>
      </c>
      <c r="R4425" s="39">
        <v>0</v>
      </c>
      <c r="S4425" s="40">
        <v>1548320</v>
      </c>
      <c r="T4425" s="19"/>
      <c r="U4425" s="19"/>
      <c r="V4425" s="39"/>
      <c r="W4425" s="40"/>
      <c r="X4425" s="19"/>
      <c r="Y4425" s="19"/>
      <c r="Z4425" s="39"/>
      <c r="AA4425" s="40"/>
      <c r="AB4425" s="19"/>
      <c r="AC4425" s="19"/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1652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1652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1652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1652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1652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481749.5</v>
      </c>
      <c r="F4430" s="28">
        <v>0</v>
      </c>
      <c r="G4430" s="29">
        <v>69597</v>
      </c>
      <c r="H4430" s="19">
        <v>0</v>
      </c>
      <c r="I4430" s="19">
        <v>70791</v>
      </c>
      <c r="J4430" s="39">
        <v>0</v>
      </c>
      <c r="K4430" s="40">
        <v>68349.5</v>
      </c>
      <c r="L4430" s="19">
        <v>0</v>
      </c>
      <c r="M4430" s="19">
        <v>68229.5</v>
      </c>
      <c r="N4430" s="39">
        <v>0</v>
      </c>
      <c r="O4430" s="40">
        <v>68627</v>
      </c>
      <c r="P4430" s="22">
        <v>0</v>
      </c>
      <c r="Q4430" s="22">
        <v>68471</v>
      </c>
      <c r="R4430" s="39">
        <v>0</v>
      </c>
      <c r="S4430" s="40">
        <v>67684.5</v>
      </c>
      <c r="T4430" s="19"/>
      <c r="U4430" s="19"/>
      <c r="V4430" s="39"/>
      <c r="W4430" s="40"/>
      <c r="X4430" s="19"/>
      <c r="Y4430" s="19"/>
      <c r="Z4430" s="39"/>
      <c r="AA4430" s="40"/>
      <c r="AB4430" s="19"/>
      <c r="AC4430" s="19"/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1652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1652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1652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1652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1652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1652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1652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1652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1652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/>
      <c r="Q4439" s="22"/>
      <c r="R4439" s="41"/>
      <c r="S4439" s="42"/>
      <c r="T4439" s="22"/>
      <c r="U4439" s="22"/>
      <c r="V4439" s="41"/>
      <c r="W4439" s="42"/>
      <c r="X4439" s="22"/>
      <c r="Y4439" s="22"/>
      <c r="Z4439" s="41"/>
      <c r="AA4439" s="42"/>
      <c r="AB4439" s="22"/>
      <c r="AC4439" s="22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1652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1652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1652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0</v>
      </c>
      <c r="F4442" s="30"/>
      <c r="G4442" s="31"/>
      <c r="H4442" s="22"/>
      <c r="I4442" s="22"/>
      <c r="J4442" s="41"/>
      <c r="K4442" s="42"/>
      <c r="L4442" s="22"/>
      <c r="M4442" s="22"/>
      <c r="N4442" s="41"/>
      <c r="O4442" s="42"/>
      <c r="P4442" s="22"/>
      <c r="Q4442" s="22"/>
      <c r="R4442" s="41"/>
      <c r="S4442" s="42"/>
      <c r="T4442" s="22"/>
      <c r="U4442" s="22"/>
      <c r="V4442" s="41"/>
      <c r="W4442" s="42"/>
      <c r="X4442" s="22"/>
      <c r="Y4442" s="22"/>
      <c r="Z4442" s="41"/>
      <c r="AA4442" s="42"/>
      <c r="AB4442" s="22"/>
      <c r="AC4442" s="22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1652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1652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1652</v>
      </c>
      <c r="B4445" s="37" t="s">
        <v>1015</v>
      </c>
      <c r="C4445" s="38" t="s">
        <v>1016</v>
      </c>
      <c r="D4445" s="24">
        <f t="shared" si="138"/>
        <v>0</v>
      </c>
      <c r="E4445" s="32">
        <f t="shared" si="139"/>
        <v>39585</v>
      </c>
      <c r="F4445" s="28">
        <v>0</v>
      </c>
      <c r="G4445" s="29">
        <v>1235</v>
      </c>
      <c r="H4445" s="19">
        <v>0</v>
      </c>
      <c r="I4445" s="19">
        <v>1450</v>
      </c>
      <c r="J4445" s="39">
        <v>0</v>
      </c>
      <c r="K4445" s="40">
        <v>450</v>
      </c>
      <c r="L4445" s="19">
        <v>0</v>
      </c>
      <c r="M4445" s="19">
        <v>2950</v>
      </c>
      <c r="N4445" s="39">
        <v>0</v>
      </c>
      <c r="O4445" s="40">
        <v>1350</v>
      </c>
      <c r="P4445" s="22">
        <v>0</v>
      </c>
      <c r="Q4445" s="22">
        <v>31200</v>
      </c>
      <c r="R4445" s="39">
        <v>0</v>
      </c>
      <c r="S4445" s="40">
        <v>950</v>
      </c>
      <c r="T4445" s="19"/>
      <c r="U4445" s="19"/>
      <c r="V4445" s="39"/>
      <c r="W4445" s="40"/>
      <c r="X4445" s="19"/>
      <c r="Y4445" s="19"/>
      <c r="Z4445" s="39"/>
      <c r="AA4445" s="40"/>
      <c r="AB4445" s="19"/>
      <c r="AC4445" s="19"/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1652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1652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1652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1652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/>
      <c r="Y4449" s="22"/>
      <c r="Z4449" s="41"/>
      <c r="AA4449" s="42"/>
      <c r="AB4449" s="22"/>
      <c r="AC4449" s="22"/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1652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1652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1652</v>
      </c>
      <c r="B4452" s="37" t="s">
        <v>1029</v>
      </c>
      <c r="C4452" s="38" t="s">
        <v>1030</v>
      </c>
      <c r="D4452" s="24">
        <f t="shared" si="138"/>
        <v>0</v>
      </c>
      <c r="E4452" s="32">
        <f t="shared" si="139"/>
        <v>799681.33</v>
      </c>
      <c r="F4452" s="30">
        <v>0</v>
      </c>
      <c r="G4452" s="31">
        <v>5220</v>
      </c>
      <c r="H4452" s="22">
        <v>0</v>
      </c>
      <c r="I4452" s="22">
        <v>5220</v>
      </c>
      <c r="J4452" s="41">
        <v>0</v>
      </c>
      <c r="K4452" s="42">
        <v>5220</v>
      </c>
      <c r="L4452" s="22">
        <v>0</v>
      </c>
      <c r="M4452" s="22">
        <v>7493.33</v>
      </c>
      <c r="N4452" s="41">
        <v>0</v>
      </c>
      <c r="O4452" s="42">
        <v>565770</v>
      </c>
      <c r="P4452" s="22">
        <v>0</v>
      </c>
      <c r="Q4452" s="22">
        <v>101832</v>
      </c>
      <c r="R4452" s="41">
        <v>0</v>
      </c>
      <c r="S4452" s="42">
        <v>108926</v>
      </c>
      <c r="T4452" s="22"/>
      <c r="U4452" s="22"/>
      <c r="V4452" s="41"/>
      <c r="W4452" s="42"/>
      <c r="X4452" s="22"/>
      <c r="Y4452" s="22"/>
      <c r="Z4452" s="41"/>
      <c r="AA4452" s="42"/>
      <c r="AB4452" s="22"/>
      <c r="AC4452" s="22"/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1652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/>
      <c r="AA4453" s="42"/>
      <c r="AB4453" s="22"/>
      <c r="AC4453" s="22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1652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1652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25100</v>
      </c>
      <c r="F4455" s="28"/>
      <c r="G4455" s="29"/>
      <c r="H4455" s="19"/>
      <c r="I4455" s="19"/>
      <c r="J4455" s="39"/>
      <c r="K4455" s="40"/>
      <c r="L4455" s="19"/>
      <c r="M4455" s="19"/>
      <c r="N4455" s="39"/>
      <c r="O4455" s="40"/>
      <c r="P4455" s="22">
        <v>0</v>
      </c>
      <c r="Q4455" s="22">
        <v>25100</v>
      </c>
      <c r="R4455" s="39">
        <v>0</v>
      </c>
      <c r="S4455" s="40">
        <v>0</v>
      </c>
      <c r="T4455" s="19"/>
      <c r="U4455" s="19"/>
      <c r="V4455" s="39"/>
      <c r="W4455" s="40"/>
      <c r="X4455" s="19"/>
      <c r="Y4455" s="19"/>
      <c r="Z4455" s="39"/>
      <c r="AA4455" s="40"/>
      <c r="AB4455" s="19"/>
      <c r="AC4455" s="19"/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1652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143730</v>
      </c>
      <c r="F4456" s="28">
        <v>0</v>
      </c>
      <c r="G4456" s="29">
        <v>24570</v>
      </c>
      <c r="H4456" s="19">
        <v>0</v>
      </c>
      <c r="I4456" s="19">
        <v>18210</v>
      </c>
      <c r="J4456" s="39">
        <v>0</v>
      </c>
      <c r="K4456" s="40">
        <v>17760</v>
      </c>
      <c r="L4456" s="19">
        <v>0</v>
      </c>
      <c r="M4456" s="19">
        <v>25590</v>
      </c>
      <c r="N4456" s="39">
        <v>0</v>
      </c>
      <c r="O4456" s="40">
        <v>20400</v>
      </c>
      <c r="P4456" s="19">
        <v>0</v>
      </c>
      <c r="Q4456" s="19">
        <v>22200</v>
      </c>
      <c r="R4456" s="39">
        <v>0</v>
      </c>
      <c r="S4456" s="40">
        <v>15000</v>
      </c>
      <c r="T4456" s="19"/>
      <c r="U4456" s="19"/>
      <c r="V4456" s="39"/>
      <c r="W4456" s="40"/>
      <c r="X4456" s="19"/>
      <c r="Y4456" s="19"/>
      <c r="Z4456" s="39"/>
      <c r="AA4456" s="40"/>
      <c r="AB4456" s="19"/>
      <c r="AC4456" s="19"/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1652</v>
      </c>
      <c r="B4457" s="37" t="s">
        <v>1039</v>
      </c>
      <c r="C4457" s="38" t="s">
        <v>1040</v>
      </c>
      <c r="D4457" s="24">
        <f t="shared" si="138"/>
        <v>8702960</v>
      </c>
      <c r="E4457" s="32">
        <f t="shared" si="139"/>
        <v>0</v>
      </c>
      <c r="F4457" s="28">
        <v>1242680</v>
      </c>
      <c r="G4457" s="29">
        <v>0</v>
      </c>
      <c r="H4457" s="19">
        <v>1261680</v>
      </c>
      <c r="I4457" s="19">
        <v>0</v>
      </c>
      <c r="J4457" s="39">
        <v>1273770</v>
      </c>
      <c r="K4457" s="40">
        <v>0</v>
      </c>
      <c r="L4457" s="19">
        <v>1227420</v>
      </c>
      <c r="M4457" s="19">
        <v>0</v>
      </c>
      <c r="N4457" s="39">
        <v>1227420</v>
      </c>
      <c r="O4457" s="40">
        <v>0</v>
      </c>
      <c r="P4457" s="19">
        <v>1255060</v>
      </c>
      <c r="Q4457" s="19">
        <v>0</v>
      </c>
      <c r="R4457" s="39">
        <v>1214930</v>
      </c>
      <c r="S4457" s="40">
        <v>0</v>
      </c>
      <c r="T4457" s="19"/>
      <c r="U4457" s="19"/>
      <c r="V4457" s="39"/>
      <c r="W4457" s="40"/>
      <c r="X4457" s="19"/>
      <c r="Y4457" s="19"/>
      <c r="Z4457" s="39"/>
      <c r="AA4457" s="40"/>
      <c r="AB4457" s="19"/>
      <c r="AC4457" s="19"/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1652</v>
      </c>
      <c r="B4458" s="37" t="s">
        <v>1041</v>
      </c>
      <c r="C4458" s="38" t="s">
        <v>1042</v>
      </c>
      <c r="D4458" s="24">
        <f t="shared" si="138"/>
        <v>1059380</v>
      </c>
      <c r="E4458" s="32">
        <f t="shared" si="139"/>
        <v>0</v>
      </c>
      <c r="F4458" s="28">
        <v>190000</v>
      </c>
      <c r="G4458" s="29">
        <v>0</v>
      </c>
      <c r="H4458" s="19">
        <v>198840</v>
      </c>
      <c r="I4458" s="19">
        <v>0</v>
      </c>
      <c r="J4458" s="39">
        <v>135130</v>
      </c>
      <c r="K4458" s="40">
        <v>0</v>
      </c>
      <c r="L4458" s="19">
        <v>137170</v>
      </c>
      <c r="M4458" s="19">
        <v>0</v>
      </c>
      <c r="N4458" s="39">
        <v>145120</v>
      </c>
      <c r="O4458" s="40">
        <v>0</v>
      </c>
      <c r="P4458" s="19">
        <v>114360</v>
      </c>
      <c r="Q4458" s="19">
        <v>0</v>
      </c>
      <c r="R4458" s="39">
        <v>138760</v>
      </c>
      <c r="S4458" s="40">
        <v>0</v>
      </c>
      <c r="T4458" s="19"/>
      <c r="U4458" s="19"/>
      <c r="V4458" s="39"/>
      <c r="W4458" s="40"/>
      <c r="X4458" s="19"/>
      <c r="Y4458" s="19"/>
      <c r="Z4458" s="39"/>
      <c r="AA4458" s="40"/>
      <c r="AB4458" s="19"/>
      <c r="AC4458" s="19"/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1652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1652</v>
      </c>
      <c r="B4460" s="37" t="s">
        <v>1045</v>
      </c>
      <c r="C4460" s="38" t="s">
        <v>1046</v>
      </c>
      <c r="D4460" s="24">
        <f t="shared" si="138"/>
        <v>293322.58</v>
      </c>
      <c r="E4460" s="32">
        <f t="shared" si="139"/>
        <v>0</v>
      </c>
      <c r="F4460" s="28">
        <v>34400</v>
      </c>
      <c r="G4460" s="29">
        <v>0</v>
      </c>
      <c r="H4460" s="19">
        <v>76422.58</v>
      </c>
      <c r="I4460" s="19">
        <v>0</v>
      </c>
      <c r="J4460" s="39">
        <v>36500</v>
      </c>
      <c r="K4460" s="40">
        <v>0</v>
      </c>
      <c r="L4460" s="19">
        <v>36500</v>
      </c>
      <c r="M4460" s="19">
        <v>0</v>
      </c>
      <c r="N4460" s="39">
        <v>36500</v>
      </c>
      <c r="O4460" s="40">
        <v>0</v>
      </c>
      <c r="P4460" s="22">
        <v>36500</v>
      </c>
      <c r="Q4460" s="22">
        <v>0</v>
      </c>
      <c r="R4460" s="39">
        <v>36500</v>
      </c>
      <c r="S4460" s="40">
        <v>0</v>
      </c>
      <c r="T4460" s="19"/>
      <c r="U4460" s="19"/>
      <c r="V4460" s="39"/>
      <c r="W4460" s="40"/>
      <c r="X4460" s="19"/>
      <c r="Y4460" s="19"/>
      <c r="Z4460" s="39"/>
      <c r="AA4460" s="40"/>
      <c r="AB4460" s="19"/>
      <c r="AC4460" s="19"/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1652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1652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/>
      <c r="AC4462" s="22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1652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1652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1652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1652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1652</v>
      </c>
      <c r="B4467" s="37" t="s">
        <v>1059</v>
      </c>
      <c r="C4467" s="38" t="s">
        <v>1060</v>
      </c>
      <c r="D4467" s="24">
        <f t="shared" si="138"/>
        <v>0</v>
      </c>
      <c r="E4467" s="32">
        <f t="shared" si="139"/>
        <v>0</v>
      </c>
      <c r="F4467" s="28"/>
      <c r="G4467" s="29"/>
      <c r="H4467" s="19"/>
      <c r="I4467" s="19"/>
      <c r="J4467" s="39"/>
      <c r="K4467" s="40"/>
      <c r="L4467" s="19"/>
      <c r="M4467" s="19"/>
      <c r="N4467" s="39"/>
      <c r="O4467" s="40"/>
      <c r="P4467" s="22"/>
      <c r="Q4467" s="22"/>
      <c r="R4467" s="39"/>
      <c r="S4467" s="40"/>
      <c r="T4467" s="19"/>
      <c r="U4467" s="19"/>
      <c r="V4467" s="39"/>
      <c r="W4467" s="40"/>
      <c r="X4467" s="19"/>
      <c r="Y4467" s="19"/>
      <c r="Z4467" s="39"/>
      <c r="AA4467" s="40"/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1652</v>
      </c>
      <c r="B4468" s="37" t="s">
        <v>1061</v>
      </c>
      <c r="C4468" s="38" t="s">
        <v>1062</v>
      </c>
      <c r="D4468" s="24">
        <f t="shared" si="138"/>
        <v>0</v>
      </c>
      <c r="E4468" s="32">
        <f t="shared" si="139"/>
        <v>0</v>
      </c>
      <c r="F4468" s="30"/>
      <c r="G4468" s="31"/>
      <c r="H4468" s="22"/>
      <c r="I4468" s="22"/>
      <c r="J4468" s="41"/>
      <c r="K4468" s="42"/>
      <c r="L4468" s="22"/>
      <c r="M4468" s="22"/>
      <c r="N4468" s="41"/>
      <c r="O4468" s="42"/>
      <c r="P4468" s="19"/>
      <c r="Q4468" s="19"/>
      <c r="R4468" s="41"/>
      <c r="S4468" s="42"/>
      <c r="T4468" s="22"/>
      <c r="U4468" s="22"/>
      <c r="V4468" s="41"/>
      <c r="W4468" s="42"/>
      <c r="X4468" s="22"/>
      <c r="Y4468" s="22"/>
      <c r="Z4468" s="41"/>
      <c r="AA4468" s="42"/>
      <c r="AB4468" s="22"/>
      <c r="AC4468" s="22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1652</v>
      </c>
      <c r="B4469" s="37" t="s">
        <v>1063</v>
      </c>
      <c r="C4469" s="38" t="s">
        <v>1064</v>
      </c>
      <c r="D4469" s="24">
        <f t="shared" si="138"/>
        <v>1767836.48</v>
      </c>
      <c r="E4469" s="32">
        <f t="shared" si="139"/>
        <v>5006</v>
      </c>
      <c r="F4469" s="28">
        <v>276138.02</v>
      </c>
      <c r="G4469" s="29">
        <v>5006</v>
      </c>
      <c r="H4469" s="19">
        <v>237688.82</v>
      </c>
      <c r="I4469" s="19">
        <v>0</v>
      </c>
      <c r="J4469" s="39">
        <v>307443.77</v>
      </c>
      <c r="K4469" s="40">
        <v>0</v>
      </c>
      <c r="L4469" s="19">
        <v>225385.52</v>
      </c>
      <c r="M4469" s="19">
        <v>0</v>
      </c>
      <c r="N4469" s="39">
        <v>254548.37</v>
      </c>
      <c r="O4469" s="40">
        <v>0</v>
      </c>
      <c r="P4469" s="22">
        <v>227990.66</v>
      </c>
      <c r="Q4469" s="22">
        <v>0</v>
      </c>
      <c r="R4469" s="39">
        <v>238641.32</v>
      </c>
      <c r="S4469" s="40">
        <v>0</v>
      </c>
      <c r="T4469" s="19"/>
      <c r="U4469" s="19"/>
      <c r="V4469" s="39"/>
      <c r="W4469" s="40"/>
      <c r="X4469" s="19"/>
      <c r="Y4469" s="19"/>
      <c r="Z4469" s="39"/>
      <c r="AA4469" s="40"/>
      <c r="AB4469" s="19"/>
      <c r="AC4469" s="19"/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1652</v>
      </c>
      <c r="B4470" s="37" t="s">
        <v>1065</v>
      </c>
      <c r="C4470" s="38" t="s">
        <v>1066</v>
      </c>
      <c r="D4470" s="24">
        <f t="shared" si="138"/>
        <v>360015.7</v>
      </c>
      <c r="E4470" s="32">
        <f t="shared" si="139"/>
        <v>0</v>
      </c>
      <c r="F4470" s="28">
        <v>50692</v>
      </c>
      <c r="G4470" s="29">
        <v>0</v>
      </c>
      <c r="H4470" s="19">
        <v>61484</v>
      </c>
      <c r="I4470" s="19">
        <v>0</v>
      </c>
      <c r="J4470" s="39">
        <v>50335.34</v>
      </c>
      <c r="K4470" s="40">
        <v>0</v>
      </c>
      <c r="L4470" s="19">
        <v>55171.12</v>
      </c>
      <c r="M4470" s="19">
        <v>0</v>
      </c>
      <c r="N4470" s="39">
        <v>62098.28</v>
      </c>
      <c r="O4470" s="40">
        <v>0</v>
      </c>
      <c r="P4470" s="19">
        <v>40451.279999999999</v>
      </c>
      <c r="Q4470" s="19">
        <v>0</v>
      </c>
      <c r="R4470" s="39">
        <v>39783.68</v>
      </c>
      <c r="S4470" s="40">
        <v>0</v>
      </c>
      <c r="T4470" s="19"/>
      <c r="U4470" s="19"/>
      <c r="V4470" s="39"/>
      <c r="W4470" s="40"/>
      <c r="X4470" s="19"/>
      <c r="Y4470" s="19"/>
      <c r="Z4470" s="39"/>
      <c r="AA4470" s="40"/>
      <c r="AB4470" s="19"/>
      <c r="AC4470" s="19"/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1652</v>
      </c>
      <c r="B4471" s="37" t="s">
        <v>1067</v>
      </c>
      <c r="C4471" s="38" t="s">
        <v>1068</v>
      </c>
      <c r="D4471" s="24">
        <f t="shared" si="138"/>
        <v>4017778</v>
      </c>
      <c r="E4471" s="32">
        <f t="shared" si="139"/>
        <v>0</v>
      </c>
      <c r="F4471" s="28">
        <v>498290</v>
      </c>
      <c r="G4471" s="29">
        <v>0</v>
      </c>
      <c r="H4471" s="19">
        <v>516204</v>
      </c>
      <c r="I4471" s="19">
        <v>0</v>
      </c>
      <c r="J4471" s="39">
        <v>501920</v>
      </c>
      <c r="K4471" s="40">
        <v>0</v>
      </c>
      <c r="L4471" s="19">
        <v>528980</v>
      </c>
      <c r="M4471" s="19">
        <v>0</v>
      </c>
      <c r="N4471" s="39">
        <v>747214</v>
      </c>
      <c r="O4471" s="40">
        <v>0</v>
      </c>
      <c r="P4471" s="19">
        <v>619230</v>
      </c>
      <c r="Q4471" s="19">
        <v>0</v>
      </c>
      <c r="R4471" s="39">
        <v>605940</v>
      </c>
      <c r="S4471" s="40">
        <v>0</v>
      </c>
      <c r="T4471" s="19"/>
      <c r="U4471" s="19"/>
      <c r="V4471" s="39"/>
      <c r="W4471" s="40"/>
      <c r="X4471" s="19"/>
      <c r="Y4471" s="19"/>
      <c r="Z4471" s="39"/>
      <c r="AA4471" s="40"/>
      <c r="AB4471" s="19"/>
      <c r="AC4471" s="19"/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1652</v>
      </c>
      <c r="B4472" s="37" t="s">
        <v>1069</v>
      </c>
      <c r="C4472" s="38" t="s">
        <v>1070</v>
      </c>
      <c r="D4472" s="24">
        <f t="shared" si="138"/>
        <v>535834</v>
      </c>
      <c r="E4472" s="32">
        <f t="shared" si="139"/>
        <v>0</v>
      </c>
      <c r="F4472" s="28">
        <v>88090</v>
      </c>
      <c r="G4472" s="29">
        <v>0</v>
      </c>
      <c r="H4472" s="19">
        <v>77750</v>
      </c>
      <c r="I4472" s="19">
        <v>0</v>
      </c>
      <c r="J4472" s="39">
        <v>77750</v>
      </c>
      <c r="K4472" s="40">
        <v>0</v>
      </c>
      <c r="L4472" s="19">
        <v>67280</v>
      </c>
      <c r="M4472" s="19">
        <v>0</v>
      </c>
      <c r="N4472" s="39">
        <v>67370</v>
      </c>
      <c r="O4472" s="40">
        <v>0</v>
      </c>
      <c r="P4472" s="19">
        <v>69684</v>
      </c>
      <c r="Q4472" s="19">
        <v>0</v>
      </c>
      <c r="R4472" s="39">
        <v>87910</v>
      </c>
      <c r="S4472" s="40">
        <v>0</v>
      </c>
      <c r="T4472" s="19"/>
      <c r="U4472" s="19"/>
      <c r="V4472" s="39"/>
      <c r="W4472" s="40"/>
      <c r="X4472" s="19"/>
      <c r="Y4472" s="19"/>
      <c r="Z4472" s="39"/>
      <c r="AA4472" s="40"/>
      <c r="AB4472" s="19"/>
      <c r="AC4472" s="19"/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1652</v>
      </c>
      <c r="B4473" s="37" t="s">
        <v>1071</v>
      </c>
      <c r="C4473" s="38" t="s">
        <v>1072</v>
      </c>
      <c r="D4473" s="24">
        <f t="shared" si="138"/>
        <v>139097</v>
      </c>
      <c r="E4473" s="32">
        <f t="shared" si="139"/>
        <v>0</v>
      </c>
      <c r="F4473" s="30">
        <v>19230</v>
      </c>
      <c r="G4473" s="31">
        <v>0</v>
      </c>
      <c r="H4473" s="22">
        <v>19230</v>
      </c>
      <c r="I4473" s="22">
        <v>0</v>
      </c>
      <c r="J4473" s="41">
        <v>19230</v>
      </c>
      <c r="K4473" s="42">
        <v>0</v>
      </c>
      <c r="L4473" s="22">
        <v>23717</v>
      </c>
      <c r="M4473" s="22">
        <v>0</v>
      </c>
      <c r="N4473" s="41">
        <v>19230</v>
      </c>
      <c r="O4473" s="42">
        <v>0</v>
      </c>
      <c r="P4473" s="19">
        <v>19230</v>
      </c>
      <c r="Q4473" s="19">
        <v>0</v>
      </c>
      <c r="R4473" s="41">
        <v>19230</v>
      </c>
      <c r="S4473" s="42">
        <v>0</v>
      </c>
      <c r="T4473" s="22"/>
      <c r="U4473" s="22"/>
      <c r="V4473" s="41"/>
      <c r="W4473" s="42"/>
      <c r="X4473" s="22"/>
      <c r="Y4473" s="22"/>
      <c r="Z4473" s="41"/>
      <c r="AA4473" s="42"/>
      <c r="AB4473" s="22"/>
      <c r="AC4473" s="22"/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1652</v>
      </c>
      <c r="B4474" s="37" t="s">
        <v>1073</v>
      </c>
      <c r="C4474" s="38" t="s">
        <v>1074</v>
      </c>
      <c r="D4474" s="24">
        <f t="shared" si="138"/>
        <v>38750</v>
      </c>
      <c r="E4474" s="32">
        <f t="shared" si="139"/>
        <v>0</v>
      </c>
      <c r="F4474" s="30">
        <v>36890</v>
      </c>
      <c r="G4474" s="31">
        <v>0</v>
      </c>
      <c r="H4474" s="22">
        <v>0</v>
      </c>
      <c r="I4474" s="22">
        <v>0</v>
      </c>
      <c r="J4474" s="41">
        <v>1860</v>
      </c>
      <c r="K4474" s="42">
        <v>0</v>
      </c>
      <c r="L4474" s="22">
        <v>0</v>
      </c>
      <c r="M4474" s="22">
        <v>0</v>
      </c>
      <c r="N4474" s="41">
        <v>0</v>
      </c>
      <c r="O4474" s="42">
        <v>0</v>
      </c>
      <c r="P4474" s="22">
        <v>0</v>
      </c>
      <c r="Q4474" s="22">
        <v>0</v>
      </c>
      <c r="R4474" s="41">
        <v>0</v>
      </c>
      <c r="S4474" s="42">
        <v>0</v>
      </c>
      <c r="T4474" s="22"/>
      <c r="U4474" s="22"/>
      <c r="V4474" s="41"/>
      <c r="W4474" s="42"/>
      <c r="X4474" s="22"/>
      <c r="Y4474" s="22"/>
      <c r="Z4474" s="41"/>
      <c r="AA4474" s="42"/>
      <c r="AB4474" s="22"/>
      <c r="AC4474" s="22"/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1652</v>
      </c>
      <c r="B4475" s="37" t="s">
        <v>1075</v>
      </c>
      <c r="C4475" s="38" t="s">
        <v>1076</v>
      </c>
      <c r="D4475" s="24">
        <f t="shared" si="138"/>
        <v>279790</v>
      </c>
      <c r="E4475" s="32">
        <f t="shared" si="139"/>
        <v>0</v>
      </c>
      <c r="F4475" s="30">
        <v>39970</v>
      </c>
      <c r="G4475" s="31">
        <v>0</v>
      </c>
      <c r="H4475" s="22">
        <v>39970</v>
      </c>
      <c r="I4475" s="22">
        <v>0</v>
      </c>
      <c r="J4475" s="41">
        <v>39970</v>
      </c>
      <c r="K4475" s="42">
        <v>0</v>
      </c>
      <c r="L4475" s="22">
        <v>39970</v>
      </c>
      <c r="M4475" s="22">
        <v>0</v>
      </c>
      <c r="N4475" s="41">
        <v>39970</v>
      </c>
      <c r="O4475" s="42">
        <v>0</v>
      </c>
      <c r="P4475" s="22">
        <v>39970</v>
      </c>
      <c r="Q4475" s="22">
        <v>0</v>
      </c>
      <c r="R4475" s="41">
        <v>39970</v>
      </c>
      <c r="S4475" s="42">
        <v>0</v>
      </c>
      <c r="T4475" s="22"/>
      <c r="U4475" s="22"/>
      <c r="V4475" s="41"/>
      <c r="W4475" s="42"/>
      <c r="X4475" s="22"/>
      <c r="Y4475" s="22"/>
      <c r="Z4475" s="41"/>
      <c r="AA4475" s="42"/>
      <c r="AB4475" s="22"/>
      <c r="AC4475" s="22"/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1652</v>
      </c>
      <c r="B4476" s="37" t="s">
        <v>1077</v>
      </c>
      <c r="C4476" s="38" t="s">
        <v>1078</v>
      </c>
      <c r="D4476" s="24">
        <f t="shared" si="138"/>
        <v>711620</v>
      </c>
      <c r="E4476" s="32">
        <f t="shared" si="139"/>
        <v>0</v>
      </c>
      <c r="F4476" s="28">
        <v>101660</v>
      </c>
      <c r="G4476" s="29">
        <v>0</v>
      </c>
      <c r="H4476" s="19">
        <v>101660</v>
      </c>
      <c r="I4476" s="19">
        <v>0</v>
      </c>
      <c r="J4476" s="39">
        <v>101660</v>
      </c>
      <c r="K4476" s="40">
        <v>0</v>
      </c>
      <c r="L4476" s="19">
        <v>101660</v>
      </c>
      <c r="M4476" s="19">
        <v>0</v>
      </c>
      <c r="N4476" s="39">
        <v>101660</v>
      </c>
      <c r="O4476" s="40">
        <v>0</v>
      </c>
      <c r="P4476" s="22">
        <v>101660</v>
      </c>
      <c r="Q4476" s="22">
        <v>0</v>
      </c>
      <c r="R4476" s="39">
        <v>101660</v>
      </c>
      <c r="S4476" s="40">
        <v>0</v>
      </c>
      <c r="T4476" s="19"/>
      <c r="U4476" s="19"/>
      <c r="V4476" s="39"/>
      <c r="W4476" s="40"/>
      <c r="X4476" s="19"/>
      <c r="Y4476" s="19"/>
      <c r="Z4476" s="39"/>
      <c r="AA4476" s="40"/>
      <c r="AB4476" s="19"/>
      <c r="AC4476" s="19"/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1652</v>
      </c>
      <c r="B4477" s="37" t="s">
        <v>1079</v>
      </c>
      <c r="C4477" s="38" t="s">
        <v>1080</v>
      </c>
      <c r="D4477" s="24">
        <f t="shared" si="138"/>
        <v>0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/>
      <c r="AC4477" s="22"/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1652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1652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1652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1652</v>
      </c>
      <c r="B4481" s="37" t="s">
        <v>1087</v>
      </c>
      <c r="C4481" s="38" t="s">
        <v>1088</v>
      </c>
      <c r="D4481" s="24">
        <f t="shared" si="138"/>
        <v>6000</v>
      </c>
      <c r="E4481" s="32">
        <f t="shared" si="139"/>
        <v>0</v>
      </c>
      <c r="F4481" s="30"/>
      <c r="G4481" s="31"/>
      <c r="H4481" s="22">
        <v>1000</v>
      </c>
      <c r="I4481" s="22">
        <v>0</v>
      </c>
      <c r="J4481" s="41">
        <v>1000</v>
      </c>
      <c r="K4481" s="42">
        <v>0</v>
      </c>
      <c r="L4481" s="22">
        <v>1000</v>
      </c>
      <c r="M4481" s="22">
        <v>0</v>
      </c>
      <c r="N4481" s="41">
        <v>1000</v>
      </c>
      <c r="O4481" s="42">
        <v>0</v>
      </c>
      <c r="P4481" s="22">
        <v>1000</v>
      </c>
      <c r="Q4481" s="22">
        <v>0</v>
      </c>
      <c r="R4481" s="41">
        <v>1000</v>
      </c>
      <c r="S4481" s="42">
        <v>0</v>
      </c>
      <c r="T4481" s="22"/>
      <c r="U4481" s="22"/>
      <c r="V4481" s="41"/>
      <c r="W4481" s="42"/>
      <c r="X4481" s="22"/>
      <c r="Y4481" s="22"/>
      <c r="Z4481" s="41"/>
      <c r="AA4481" s="42"/>
      <c r="AB4481" s="22"/>
      <c r="AC4481" s="22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1652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1652</v>
      </c>
      <c r="B4483" s="37" t="s">
        <v>1091</v>
      </c>
      <c r="C4483" s="38" t="s">
        <v>1092</v>
      </c>
      <c r="D4483" s="24">
        <f t="shared" si="138"/>
        <v>142822.58000000002</v>
      </c>
      <c r="E4483" s="32">
        <f t="shared" si="139"/>
        <v>0</v>
      </c>
      <c r="F4483" s="28">
        <v>9900</v>
      </c>
      <c r="G4483" s="29">
        <v>0</v>
      </c>
      <c r="H4483" s="19">
        <v>55422.58</v>
      </c>
      <c r="I4483" s="19">
        <v>0</v>
      </c>
      <c r="J4483" s="39">
        <v>15500</v>
      </c>
      <c r="K4483" s="40">
        <v>0</v>
      </c>
      <c r="L4483" s="19">
        <v>15500</v>
      </c>
      <c r="M4483" s="19">
        <v>0</v>
      </c>
      <c r="N4483" s="39">
        <v>15500</v>
      </c>
      <c r="O4483" s="40">
        <v>0</v>
      </c>
      <c r="P4483" s="22">
        <v>15500</v>
      </c>
      <c r="Q4483" s="22">
        <v>0</v>
      </c>
      <c r="R4483" s="39">
        <v>15500</v>
      </c>
      <c r="S4483" s="40">
        <v>0</v>
      </c>
      <c r="T4483" s="19"/>
      <c r="U4483" s="19"/>
      <c r="V4483" s="39"/>
      <c r="W4483" s="40"/>
      <c r="X4483" s="19"/>
      <c r="Y4483" s="19"/>
      <c r="Z4483" s="39"/>
      <c r="AA4483" s="40"/>
      <c r="AB4483" s="19"/>
      <c r="AC4483" s="19"/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1652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1652</v>
      </c>
      <c r="B4485" s="37" t="s">
        <v>1095</v>
      </c>
      <c r="C4485" s="38" t="s">
        <v>1096</v>
      </c>
      <c r="D4485" s="24">
        <f t="shared" si="140"/>
        <v>395970</v>
      </c>
      <c r="E4485" s="32">
        <f t="shared" si="141"/>
        <v>0</v>
      </c>
      <c r="F4485" s="28">
        <v>27930</v>
      </c>
      <c r="G4485" s="29">
        <v>0</v>
      </c>
      <c r="H4485" s="19">
        <v>0</v>
      </c>
      <c r="I4485" s="19">
        <v>0</v>
      </c>
      <c r="J4485" s="39">
        <v>113250</v>
      </c>
      <c r="K4485" s="40">
        <v>0</v>
      </c>
      <c r="L4485" s="19">
        <v>63930</v>
      </c>
      <c r="M4485" s="19">
        <v>0</v>
      </c>
      <c r="N4485" s="39">
        <v>57600</v>
      </c>
      <c r="O4485" s="40">
        <v>0</v>
      </c>
      <c r="P4485" s="22">
        <v>63720</v>
      </c>
      <c r="Q4485" s="22">
        <v>0</v>
      </c>
      <c r="R4485" s="39">
        <v>69540</v>
      </c>
      <c r="S4485" s="40">
        <v>0</v>
      </c>
      <c r="T4485" s="19"/>
      <c r="U4485" s="19"/>
      <c r="V4485" s="39"/>
      <c r="W4485" s="40"/>
      <c r="X4485" s="19"/>
      <c r="Y4485" s="19"/>
      <c r="Z4485" s="39"/>
      <c r="AA4485" s="40"/>
      <c r="AB4485" s="19"/>
      <c r="AC4485" s="19"/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1652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1652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1652</v>
      </c>
      <c r="B4488" s="37" t="s">
        <v>1101</v>
      </c>
      <c r="C4488" s="38" t="s">
        <v>1102</v>
      </c>
      <c r="D4488" s="24">
        <f t="shared" si="140"/>
        <v>192699.8</v>
      </c>
      <c r="E4488" s="32">
        <f t="shared" si="141"/>
        <v>0</v>
      </c>
      <c r="F4488" s="28">
        <v>27838.799999999999</v>
      </c>
      <c r="G4488" s="29">
        <v>0</v>
      </c>
      <c r="H4488" s="19">
        <v>28316.400000000001</v>
      </c>
      <c r="I4488" s="19">
        <v>0</v>
      </c>
      <c r="J4488" s="39">
        <v>27339.8</v>
      </c>
      <c r="K4488" s="40">
        <v>0</v>
      </c>
      <c r="L4488" s="19">
        <v>27291.8</v>
      </c>
      <c r="M4488" s="19">
        <v>0</v>
      </c>
      <c r="N4488" s="39">
        <v>27450.799999999999</v>
      </c>
      <c r="O4488" s="40">
        <v>0</v>
      </c>
      <c r="P4488" s="22">
        <v>27388.400000000001</v>
      </c>
      <c r="Q4488" s="22">
        <v>0</v>
      </c>
      <c r="R4488" s="39">
        <v>27073.8</v>
      </c>
      <c r="S4488" s="40">
        <v>0</v>
      </c>
      <c r="T4488" s="19"/>
      <c r="U4488" s="19"/>
      <c r="V4488" s="39"/>
      <c r="W4488" s="40"/>
      <c r="X4488" s="19"/>
      <c r="Y4488" s="19"/>
      <c r="Z4488" s="39"/>
      <c r="AA4488" s="40"/>
      <c r="AB4488" s="19"/>
      <c r="AC4488" s="19"/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1652</v>
      </c>
      <c r="B4489" s="37" t="s">
        <v>1103</v>
      </c>
      <c r="C4489" s="38" t="s">
        <v>1104</v>
      </c>
      <c r="D4489" s="24">
        <f t="shared" si="140"/>
        <v>289049.69999999995</v>
      </c>
      <c r="E4489" s="32">
        <f t="shared" si="141"/>
        <v>0</v>
      </c>
      <c r="F4489" s="28">
        <v>41758.199999999997</v>
      </c>
      <c r="G4489" s="29">
        <v>0</v>
      </c>
      <c r="H4489" s="19">
        <v>42474.6</v>
      </c>
      <c r="I4489" s="19">
        <v>0</v>
      </c>
      <c r="J4489" s="39">
        <v>41009.699999999997</v>
      </c>
      <c r="K4489" s="40">
        <v>0</v>
      </c>
      <c r="L4489" s="19">
        <v>40937.699999999997</v>
      </c>
      <c r="M4489" s="19">
        <v>0</v>
      </c>
      <c r="N4489" s="39">
        <v>41176.199999999997</v>
      </c>
      <c r="O4489" s="40">
        <v>0</v>
      </c>
      <c r="P4489" s="19">
        <v>41082.6</v>
      </c>
      <c r="Q4489" s="19">
        <v>0</v>
      </c>
      <c r="R4489" s="39">
        <v>40610.699999999997</v>
      </c>
      <c r="S4489" s="40">
        <v>0</v>
      </c>
      <c r="T4489" s="19"/>
      <c r="U4489" s="19"/>
      <c r="V4489" s="39"/>
      <c r="W4489" s="40"/>
      <c r="X4489" s="19"/>
      <c r="Y4489" s="19"/>
      <c r="Z4489" s="39"/>
      <c r="AA4489" s="40"/>
      <c r="AB4489" s="19"/>
      <c r="AC4489" s="19"/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1652</v>
      </c>
      <c r="B4490" s="37" t="s">
        <v>1105</v>
      </c>
      <c r="C4490" s="38" t="s">
        <v>1106</v>
      </c>
      <c r="D4490" s="24">
        <f t="shared" si="140"/>
        <v>0</v>
      </c>
      <c r="E4490" s="32">
        <f t="shared" si="141"/>
        <v>0</v>
      </c>
      <c r="F4490" s="28"/>
      <c r="G4490" s="29"/>
      <c r="H4490" s="19"/>
      <c r="I4490" s="19"/>
      <c r="J4490" s="39"/>
      <c r="K4490" s="40"/>
      <c r="L4490" s="19"/>
      <c r="M4490" s="19"/>
      <c r="N4490" s="39"/>
      <c r="O4490" s="40"/>
      <c r="P4490" s="19"/>
      <c r="Q4490" s="19"/>
      <c r="R4490" s="39"/>
      <c r="S4490" s="40"/>
      <c r="T4490" s="19"/>
      <c r="U4490" s="19"/>
      <c r="V4490" s="39"/>
      <c r="W4490" s="40"/>
      <c r="X4490" s="19"/>
      <c r="Y4490" s="19"/>
      <c r="Z4490" s="39"/>
      <c r="AA4490" s="40"/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1652</v>
      </c>
      <c r="B4491" s="37" t="s">
        <v>1107</v>
      </c>
      <c r="C4491" s="38" t="s">
        <v>1108</v>
      </c>
      <c r="D4491" s="24">
        <f t="shared" si="140"/>
        <v>35496</v>
      </c>
      <c r="E4491" s="32">
        <f t="shared" si="141"/>
        <v>0</v>
      </c>
      <c r="F4491" s="28">
        <v>5220</v>
      </c>
      <c r="G4491" s="29">
        <v>0</v>
      </c>
      <c r="H4491" s="19">
        <v>5220</v>
      </c>
      <c r="I4491" s="19">
        <v>0</v>
      </c>
      <c r="J4491" s="39">
        <v>5220</v>
      </c>
      <c r="K4491" s="40">
        <v>0</v>
      </c>
      <c r="L4491" s="19">
        <v>5220</v>
      </c>
      <c r="M4491" s="19">
        <v>0</v>
      </c>
      <c r="N4491" s="39">
        <v>5220</v>
      </c>
      <c r="O4491" s="40">
        <v>0</v>
      </c>
      <c r="P4491" s="19">
        <v>5220</v>
      </c>
      <c r="Q4491" s="19">
        <v>0</v>
      </c>
      <c r="R4491" s="39">
        <v>4176</v>
      </c>
      <c r="S4491" s="40">
        <v>0</v>
      </c>
      <c r="T4491" s="19"/>
      <c r="U4491" s="19"/>
      <c r="V4491" s="39"/>
      <c r="W4491" s="40"/>
      <c r="X4491" s="19"/>
      <c r="Y4491" s="19"/>
      <c r="Z4491" s="39"/>
      <c r="AA4491" s="40"/>
      <c r="AB4491" s="19"/>
      <c r="AC4491" s="19"/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1652</v>
      </c>
      <c r="B4492" s="37" t="s">
        <v>1109</v>
      </c>
      <c r="C4492" s="38" t="s">
        <v>1110</v>
      </c>
      <c r="D4492" s="24">
        <f t="shared" si="140"/>
        <v>269408</v>
      </c>
      <c r="E4492" s="32">
        <f t="shared" si="141"/>
        <v>0</v>
      </c>
      <c r="F4492" s="28">
        <v>44355</v>
      </c>
      <c r="G4492" s="29">
        <v>0</v>
      </c>
      <c r="H4492" s="19">
        <v>44063</v>
      </c>
      <c r="I4492" s="19">
        <v>0</v>
      </c>
      <c r="J4492" s="39">
        <v>45034</v>
      </c>
      <c r="K4492" s="40">
        <v>0</v>
      </c>
      <c r="L4492" s="19">
        <v>42336</v>
      </c>
      <c r="M4492" s="19">
        <v>0</v>
      </c>
      <c r="N4492" s="39">
        <v>42867</v>
      </c>
      <c r="O4492" s="40">
        <v>0</v>
      </c>
      <c r="P4492" s="19">
        <v>50753</v>
      </c>
      <c r="Q4492" s="19">
        <v>0</v>
      </c>
      <c r="R4492" s="39">
        <v>0</v>
      </c>
      <c r="S4492" s="40">
        <v>0</v>
      </c>
      <c r="T4492" s="19"/>
      <c r="U4492" s="19"/>
      <c r="V4492" s="39"/>
      <c r="W4492" s="40"/>
      <c r="X4492" s="19"/>
      <c r="Y4492" s="19"/>
      <c r="Z4492" s="39"/>
      <c r="AA4492" s="40"/>
      <c r="AB4492" s="19"/>
      <c r="AC4492" s="19"/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1652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1652</v>
      </c>
      <c r="B4494" s="37" t="s">
        <v>1113</v>
      </c>
      <c r="C4494" s="38" t="s">
        <v>1114</v>
      </c>
      <c r="D4494" s="24">
        <f t="shared" si="140"/>
        <v>47416.479999999996</v>
      </c>
      <c r="E4494" s="32">
        <f t="shared" si="141"/>
        <v>0</v>
      </c>
      <c r="F4494" s="30">
        <v>6611</v>
      </c>
      <c r="G4494" s="31">
        <v>0</v>
      </c>
      <c r="H4494" s="22">
        <v>6762.48</v>
      </c>
      <c r="I4494" s="22">
        <v>0</v>
      </c>
      <c r="J4494" s="41">
        <v>6808.6</v>
      </c>
      <c r="K4494" s="42">
        <v>0</v>
      </c>
      <c r="L4494" s="22">
        <v>6808.6</v>
      </c>
      <c r="M4494" s="22">
        <v>0</v>
      </c>
      <c r="N4494" s="41">
        <v>6808.6</v>
      </c>
      <c r="O4494" s="42">
        <v>0</v>
      </c>
      <c r="P4494" s="22">
        <v>6808.6</v>
      </c>
      <c r="Q4494" s="22">
        <v>0</v>
      </c>
      <c r="R4494" s="41">
        <v>6808.6</v>
      </c>
      <c r="S4494" s="42">
        <v>0</v>
      </c>
      <c r="T4494" s="22"/>
      <c r="U4494" s="22"/>
      <c r="V4494" s="41"/>
      <c r="W4494" s="42"/>
      <c r="X4494" s="22"/>
      <c r="Y4494" s="22"/>
      <c r="Z4494" s="41"/>
      <c r="AA4494" s="42"/>
      <c r="AB4494" s="22"/>
      <c r="AC4494" s="22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1652</v>
      </c>
      <c r="B4495" s="37" t="s">
        <v>1115</v>
      </c>
      <c r="C4495" s="38" t="s">
        <v>1116</v>
      </c>
      <c r="D4495" s="24">
        <f t="shared" si="140"/>
        <v>292162</v>
      </c>
      <c r="E4495" s="32">
        <f t="shared" si="141"/>
        <v>0</v>
      </c>
      <c r="F4495" s="30"/>
      <c r="G4495" s="31"/>
      <c r="H4495" s="22"/>
      <c r="I4495" s="22"/>
      <c r="J4495" s="41"/>
      <c r="K4495" s="42"/>
      <c r="L4495" s="22"/>
      <c r="M4495" s="22"/>
      <c r="N4495" s="41">
        <v>195550</v>
      </c>
      <c r="O4495" s="42">
        <v>0</v>
      </c>
      <c r="P4495" s="22">
        <v>96612</v>
      </c>
      <c r="Q4495" s="22">
        <v>0</v>
      </c>
      <c r="R4495" s="41">
        <v>0</v>
      </c>
      <c r="S4495" s="42">
        <v>0</v>
      </c>
      <c r="T4495" s="22"/>
      <c r="U4495" s="22"/>
      <c r="V4495" s="41"/>
      <c r="W4495" s="42"/>
      <c r="X4495" s="22"/>
      <c r="Y4495" s="22"/>
      <c r="Z4495" s="41"/>
      <c r="AA4495" s="42"/>
      <c r="AB4495" s="22"/>
      <c r="AC4495" s="22"/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1652</v>
      </c>
      <c r="B4496" s="37" t="s">
        <v>1117</v>
      </c>
      <c r="C4496" s="38" t="s">
        <v>1118</v>
      </c>
      <c r="D4496" s="24">
        <f t="shared" si="140"/>
        <v>112500</v>
      </c>
      <c r="E4496" s="32">
        <f t="shared" si="141"/>
        <v>0</v>
      </c>
      <c r="F4496" s="28">
        <v>13500</v>
      </c>
      <c r="G4496" s="29">
        <v>0</v>
      </c>
      <c r="H4496" s="19">
        <v>21000</v>
      </c>
      <c r="I4496" s="19">
        <v>0</v>
      </c>
      <c r="J4496" s="39">
        <v>13500</v>
      </c>
      <c r="K4496" s="40">
        <v>0</v>
      </c>
      <c r="L4496" s="19">
        <v>15000</v>
      </c>
      <c r="M4496" s="19">
        <v>0</v>
      </c>
      <c r="N4496" s="39">
        <v>16500</v>
      </c>
      <c r="O4496" s="40">
        <v>0</v>
      </c>
      <c r="P4496" s="22">
        <v>16500</v>
      </c>
      <c r="Q4496" s="22">
        <v>0</v>
      </c>
      <c r="R4496" s="39">
        <v>16500</v>
      </c>
      <c r="S4496" s="40">
        <v>0</v>
      </c>
      <c r="T4496" s="19"/>
      <c r="U4496" s="19"/>
      <c r="V4496" s="39"/>
      <c r="W4496" s="40"/>
      <c r="X4496" s="19"/>
      <c r="Y4496" s="19"/>
      <c r="Z4496" s="39"/>
      <c r="AA4496" s="40"/>
      <c r="AB4496" s="19"/>
      <c r="AC4496" s="19"/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1652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1652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1652</v>
      </c>
      <c r="B4499" s="37" t="s">
        <v>1123</v>
      </c>
      <c r="C4499" s="38" t="s">
        <v>1124</v>
      </c>
      <c r="D4499" s="24">
        <f t="shared" si="140"/>
        <v>365000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>
        <v>365000</v>
      </c>
      <c r="O4499" s="42">
        <v>0</v>
      </c>
      <c r="P4499" s="22">
        <v>0</v>
      </c>
      <c r="Q4499" s="22">
        <v>0</v>
      </c>
      <c r="R4499" s="41">
        <v>0</v>
      </c>
      <c r="S4499" s="42">
        <v>0</v>
      </c>
      <c r="T4499" s="22"/>
      <c r="U4499" s="22"/>
      <c r="V4499" s="41"/>
      <c r="W4499" s="42"/>
      <c r="X4499" s="22"/>
      <c r="Y4499" s="22"/>
      <c r="Z4499" s="41"/>
      <c r="AA4499" s="42"/>
      <c r="AB4499" s="22"/>
      <c r="AC4499" s="22"/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1652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1652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1652</v>
      </c>
      <c r="B4502" s="37" t="s">
        <v>1129</v>
      </c>
      <c r="C4502" s="38" t="s">
        <v>1130</v>
      </c>
      <c r="D4502" s="24">
        <f t="shared" si="140"/>
        <v>0</v>
      </c>
      <c r="E4502" s="32">
        <f t="shared" si="141"/>
        <v>0</v>
      </c>
      <c r="F4502" s="30"/>
      <c r="G4502" s="31"/>
      <c r="H4502" s="22"/>
      <c r="I4502" s="22"/>
      <c r="J4502" s="41"/>
      <c r="K4502" s="42"/>
      <c r="L4502" s="22"/>
      <c r="M4502" s="22"/>
      <c r="N4502" s="41"/>
      <c r="O4502" s="42"/>
      <c r="P4502" s="22"/>
      <c r="Q4502" s="22"/>
      <c r="R4502" s="41"/>
      <c r="S4502" s="42"/>
      <c r="T4502" s="22"/>
      <c r="U4502" s="22"/>
      <c r="V4502" s="41"/>
      <c r="W4502" s="42"/>
      <c r="X4502" s="22"/>
      <c r="Y4502" s="22"/>
      <c r="Z4502" s="41"/>
      <c r="AA4502" s="42"/>
      <c r="AB4502" s="22"/>
      <c r="AC4502" s="22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1652</v>
      </c>
      <c r="B4503" s="37" t="s">
        <v>1131</v>
      </c>
      <c r="C4503" s="38" t="s">
        <v>1132</v>
      </c>
      <c r="D4503" s="24">
        <f t="shared" si="140"/>
        <v>2383200</v>
      </c>
      <c r="E4503" s="32">
        <f t="shared" si="141"/>
        <v>365000</v>
      </c>
      <c r="F4503" s="28">
        <v>345800</v>
      </c>
      <c r="G4503" s="29">
        <v>0</v>
      </c>
      <c r="H4503" s="19">
        <v>327800</v>
      </c>
      <c r="I4503" s="19">
        <v>0</v>
      </c>
      <c r="J4503" s="39">
        <v>328000</v>
      </c>
      <c r="K4503" s="40">
        <v>0</v>
      </c>
      <c r="L4503" s="19">
        <v>309800</v>
      </c>
      <c r="M4503" s="19">
        <v>0</v>
      </c>
      <c r="N4503" s="39">
        <v>488800</v>
      </c>
      <c r="O4503" s="40">
        <v>365000</v>
      </c>
      <c r="P4503" s="22">
        <v>309800</v>
      </c>
      <c r="Q4503" s="22">
        <v>0</v>
      </c>
      <c r="R4503" s="39">
        <v>273200</v>
      </c>
      <c r="S4503" s="40">
        <v>0</v>
      </c>
      <c r="T4503" s="19"/>
      <c r="U4503" s="19"/>
      <c r="V4503" s="39"/>
      <c r="W4503" s="40"/>
      <c r="X4503" s="19"/>
      <c r="Y4503" s="19"/>
      <c r="Z4503" s="39"/>
      <c r="AA4503" s="40"/>
      <c r="AB4503" s="19"/>
      <c r="AC4503" s="19"/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1652</v>
      </c>
      <c r="B4504" s="37" t="s">
        <v>1133</v>
      </c>
      <c r="C4504" s="38" t="s">
        <v>1134</v>
      </c>
      <c r="D4504" s="24">
        <f t="shared" si="140"/>
        <v>282800</v>
      </c>
      <c r="E4504" s="32">
        <f t="shared" si="141"/>
        <v>0</v>
      </c>
      <c r="F4504" s="28"/>
      <c r="G4504" s="29"/>
      <c r="H4504" s="19">
        <v>217100</v>
      </c>
      <c r="I4504" s="19">
        <v>0</v>
      </c>
      <c r="J4504" s="39">
        <v>0</v>
      </c>
      <c r="K4504" s="40">
        <v>0</v>
      </c>
      <c r="L4504" s="19">
        <v>0</v>
      </c>
      <c r="M4504" s="19">
        <v>0</v>
      </c>
      <c r="N4504" s="39">
        <v>65700</v>
      </c>
      <c r="O4504" s="40">
        <v>0</v>
      </c>
      <c r="P4504" s="19">
        <v>0</v>
      </c>
      <c r="Q4504" s="19">
        <v>0</v>
      </c>
      <c r="R4504" s="39">
        <v>0</v>
      </c>
      <c r="S4504" s="40">
        <v>0</v>
      </c>
      <c r="T4504" s="19"/>
      <c r="U4504" s="19"/>
      <c r="V4504" s="39"/>
      <c r="W4504" s="40"/>
      <c r="X4504" s="19"/>
      <c r="Y4504" s="19"/>
      <c r="Z4504" s="39"/>
      <c r="AA4504" s="40"/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1652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1652</v>
      </c>
      <c r="B4506" s="37" t="s">
        <v>1137</v>
      </c>
      <c r="C4506" s="38" t="s">
        <v>1138</v>
      </c>
      <c r="D4506" s="24">
        <f t="shared" si="140"/>
        <v>2273.33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>
        <v>2273.33</v>
      </c>
      <c r="M4506" s="22">
        <v>0</v>
      </c>
      <c r="N4506" s="41">
        <v>0</v>
      </c>
      <c r="O4506" s="42">
        <v>0</v>
      </c>
      <c r="P4506" s="22">
        <v>0</v>
      </c>
      <c r="Q4506" s="22">
        <v>0</v>
      </c>
      <c r="R4506" s="41">
        <v>0</v>
      </c>
      <c r="S4506" s="42">
        <v>0</v>
      </c>
      <c r="T4506" s="22"/>
      <c r="U4506" s="22"/>
      <c r="V4506" s="41"/>
      <c r="W4506" s="42"/>
      <c r="X4506" s="22"/>
      <c r="Y4506" s="22"/>
      <c r="Z4506" s="41"/>
      <c r="AA4506" s="42"/>
      <c r="AB4506" s="22"/>
      <c r="AC4506" s="22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1652</v>
      </c>
      <c r="B4507" s="37" t="s">
        <v>1139</v>
      </c>
      <c r="C4507" s="38" t="s">
        <v>1140</v>
      </c>
      <c r="D4507" s="24">
        <f t="shared" si="140"/>
        <v>21835</v>
      </c>
      <c r="E4507" s="32">
        <f t="shared" si="141"/>
        <v>0</v>
      </c>
      <c r="F4507" s="30"/>
      <c r="G4507" s="31"/>
      <c r="H4507" s="22"/>
      <c r="I4507" s="22"/>
      <c r="J4507" s="41"/>
      <c r="K4507" s="42"/>
      <c r="L4507" s="22"/>
      <c r="M4507" s="22"/>
      <c r="N4507" s="41">
        <v>21200</v>
      </c>
      <c r="O4507" s="42">
        <v>0</v>
      </c>
      <c r="P4507" s="22">
        <v>635</v>
      </c>
      <c r="Q4507" s="22">
        <v>0</v>
      </c>
      <c r="R4507" s="41">
        <v>0</v>
      </c>
      <c r="S4507" s="42">
        <v>0</v>
      </c>
      <c r="T4507" s="22"/>
      <c r="U4507" s="22"/>
      <c r="V4507" s="41"/>
      <c r="W4507" s="42"/>
      <c r="X4507" s="22"/>
      <c r="Y4507" s="22"/>
      <c r="Z4507" s="41"/>
      <c r="AA4507" s="42"/>
      <c r="AB4507" s="22"/>
      <c r="AC4507" s="22"/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1652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1652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1652</v>
      </c>
      <c r="B4510" s="37" t="s">
        <v>1145</v>
      </c>
      <c r="C4510" s="38" t="s">
        <v>1146</v>
      </c>
      <c r="D4510" s="24">
        <f t="shared" si="140"/>
        <v>0</v>
      </c>
      <c r="E4510" s="32">
        <f t="shared" si="141"/>
        <v>0</v>
      </c>
      <c r="F4510" s="28"/>
      <c r="G4510" s="29"/>
      <c r="H4510" s="19"/>
      <c r="I4510" s="19"/>
      <c r="J4510" s="39"/>
      <c r="K4510" s="40"/>
      <c r="L4510" s="19"/>
      <c r="M4510" s="19"/>
      <c r="N4510" s="39"/>
      <c r="O4510" s="40"/>
      <c r="P4510" s="22"/>
      <c r="Q4510" s="22"/>
      <c r="R4510" s="39"/>
      <c r="S4510" s="40"/>
      <c r="T4510" s="19"/>
      <c r="U4510" s="19"/>
      <c r="V4510" s="39"/>
      <c r="W4510" s="40"/>
      <c r="X4510" s="19"/>
      <c r="Y4510" s="19"/>
      <c r="Z4510" s="39"/>
      <c r="AA4510" s="40"/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1652</v>
      </c>
      <c r="B4511" s="37" t="s">
        <v>1147</v>
      </c>
      <c r="C4511" s="38" t="s">
        <v>1148</v>
      </c>
      <c r="D4511" s="24">
        <f t="shared" si="140"/>
        <v>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/>
      <c r="U4511" s="19"/>
      <c r="V4511" s="39"/>
      <c r="W4511" s="40"/>
      <c r="X4511" s="19"/>
      <c r="Y4511" s="19"/>
      <c r="Z4511" s="39"/>
      <c r="AA4511" s="40"/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1652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1652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1652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1652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1652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1652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1652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1652</v>
      </c>
      <c r="B4519" s="37" t="s">
        <v>1163</v>
      </c>
      <c r="C4519" s="38" t="s">
        <v>1146</v>
      </c>
      <c r="D4519" s="24">
        <f t="shared" si="140"/>
        <v>25100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>
        <v>25100</v>
      </c>
      <c r="Q4519" s="22">
        <v>0</v>
      </c>
      <c r="R4519" s="41">
        <v>0</v>
      </c>
      <c r="S4519" s="42">
        <v>0</v>
      </c>
      <c r="T4519" s="22"/>
      <c r="U4519" s="22"/>
      <c r="V4519" s="41"/>
      <c r="W4519" s="42"/>
      <c r="X4519" s="22"/>
      <c r="Y4519" s="22"/>
      <c r="Z4519" s="41"/>
      <c r="AA4519" s="42"/>
      <c r="AB4519" s="22"/>
      <c r="AC4519" s="22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1652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/>
      <c r="AC4520" s="22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1652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1652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1652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1652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1652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1652</v>
      </c>
      <c r="B4526" s="37" t="s">
        <v>1176</v>
      </c>
      <c r="C4526" s="38" t="s">
        <v>1177</v>
      </c>
      <c r="D4526" s="24">
        <f t="shared" si="140"/>
        <v>197483.02</v>
      </c>
      <c r="E4526" s="32">
        <f t="shared" si="141"/>
        <v>0</v>
      </c>
      <c r="F4526" s="28"/>
      <c r="G4526" s="29"/>
      <c r="H4526" s="19"/>
      <c r="I4526" s="19"/>
      <c r="J4526" s="39">
        <v>61480</v>
      </c>
      <c r="K4526" s="40">
        <v>0</v>
      </c>
      <c r="L4526" s="19">
        <v>1960</v>
      </c>
      <c r="M4526" s="19">
        <v>0</v>
      </c>
      <c r="N4526" s="39">
        <v>58567.46</v>
      </c>
      <c r="O4526" s="40">
        <v>0</v>
      </c>
      <c r="P4526" s="22">
        <v>75475.56</v>
      </c>
      <c r="Q4526" s="22">
        <v>0</v>
      </c>
      <c r="R4526" s="39">
        <v>0</v>
      </c>
      <c r="S4526" s="40">
        <v>0</v>
      </c>
      <c r="T4526" s="19"/>
      <c r="U4526" s="19"/>
      <c r="V4526" s="39"/>
      <c r="W4526" s="40"/>
      <c r="X4526" s="19"/>
      <c r="Y4526" s="19"/>
      <c r="Z4526" s="39"/>
      <c r="AA4526" s="40"/>
      <c r="AB4526" s="19"/>
      <c r="AC4526" s="19"/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1652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1652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1652</v>
      </c>
      <c r="B4529" s="37" t="s">
        <v>1182</v>
      </c>
      <c r="C4529" s="38" t="s">
        <v>1183</v>
      </c>
      <c r="D4529" s="24">
        <f t="shared" si="140"/>
        <v>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/>
      <c r="Y4529" s="22"/>
      <c r="Z4529" s="41"/>
      <c r="AA4529" s="42"/>
      <c r="AB4529" s="22"/>
      <c r="AC4529" s="22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1652</v>
      </c>
      <c r="B4530" s="37" t="s">
        <v>1184</v>
      </c>
      <c r="C4530" s="38" t="s">
        <v>1185</v>
      </c>
      <c r="D4530" s="24">
        <f t="shared" si="140"/>
        <v>8136</v>
      </c>
      <c r="E4530" s="32">
        <f t="shared" si="141"/>
        <v>0</v>
      </c>
      <c r="F4530" s="30"/>
      <c r="G4530" s="31"/>
      <c r="H4530" s="22">
        <v>800</v>
      </c>
      <c r="I4530" s="22">
        <v>0</v>
      </c>
      <c r="J4530" s="41">
        <v>0</v>
      </c>
      <c r="K4530" s="42">
        <v>0</v>
      </c>
      <c r="L4530" s="22">
        <v>0</v>
      </c>
      <c r="M4530" s="22">
        <v>0</v>
      </c>
      <c r="N4530" s="41">
        <v>6856</v>
      </c>
      <c r="O4530" s="42">
        <v>0</v>
      </c>
      <c r="P4530" s="22">
        <v>480</v>
      </c>
      <c r="Q4530" s="22">
        <v>0</v>
      </c>
      <c r="R4530" s="41">
        <v>0</v>
      </c>
      <c r="S4530" s="42">
        <v>0</v>
      </c>
      <c r="T4530" s="22"/>
      <c r="U4530" s="22"/>
      <c r="V4530" s="41"/>
      <c r="W4530" s="42"/>
      <c r="X4530" s="22"/>
      <c r="Y4530" s="22"/>
      <c r="Z4530" s="41"/>
      <c r="AA4530" s="42"/>
      <c r="AB4530" s="22"/>
      <c r="AC4530" s="22"/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1652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1652</v>
      </c>
      <c r="B4532" s="37" t="s">
        <v>1188</v>
      </c>
      <c r="C4532" s="38" t="s">
        <v>1189</v>
      </c>
      <c r="D4532" s="24">
        <f t="shared" si="140"/>
        <v>5500</v>
      </c>
      <c r="E4532" s="32">
        <f t="shared" si="141"/>
        <v>0</v>
      </c>
      <c r="F4532" s="30"/>
      <c r="G4532" s="31"/>
      <c r="H4532" s="22">
        <v>1200</v>
      </c>
      <c r="I4532" s="22">
        <v>0</v>
      </c>
      <c r="J4532" s="41">
        <v>0</v>
      </c>
      <c r="K4532" s="42">
        <v>0</v>
      </c>
      <c r="L4532" s="22">
        <v>0</v>
      </c>
      <c r="M4532" s="22">
        <v>0</v>
      </c>
      <c r="N4532" s="41">
        <v>3450</v>
      </c>
      <c r="O4532" s="42">
        <v>0</v>
      </c>
      <c r="P4532" s="22">
        <v>850</v>
      </c>
      <c r="Q4532" s="22">
        <v>0</v>
      </c>
      <c r="R4532" s="41">
        <v>0</v>
      </c>
      <c r="S4532" s="42">
        <v>0</v>
      </c>
      <c r="T4532" s="22"/>
      <c r="U4532" s="22"/>
      <c r="V4532" s="41"/>
      <c r="W4532" s="42"/>
      <c r="X4532" s="22"/>
      <c r="Y4532" s="22"/>
      <c r="Z4532" s="41"/>
      <c r="AA4532" s="42"/>
      <c r="AB4532" s="22"/>
      <c r="AC4532" s="22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1652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1652</v>
      </c>
      <c r="B4534" s="37" t="s">
        <v>1192</v>
      </c>
      <c r="C4534" s="38" t="s">
        <v>1193</v>
      </c>
      <c r="D4534" s="24">
        <f t="shared" si="140"/>
        <v>11797.3</v>
      </c>
      <c r="E4534" s="32">
        <f t="shared" si="141"/>
        <v>0</v>
      </c>
      <c r="F4534" s="30"/>
      <c r="G4534" s="31"/>
      <c r="H4534" s="22">
        <v>6329.6</v>
      </c>
      <c r="I4534" s="22">
        <v>0</v>
      </c>
      <c r="J4534" s="41">
        <v>0</v>
      </c>
      <c r="K4534" s="42">
        <v>0</v>
      </c>
      <c r="L4534" s="22">
        <v>0</v>
      </c>
      <c r="M4534" s="22">
        <v>0</v>
      </c>
      <c r="N4534" s="41">
        <v>2400</v>
      </c>
      <c r="O4534" s="42">
        <v>0</v>
      </c>
      <c r="P4534" s="22">
        <v>3067.7</v>
      </c>
      <c r="Q4534" s="22">
        <v>0</v>
      </c>
      <c r="R4534" s="41">
        <v>0</v>
      </c>
      <c r="S4534" s="42">
        <v>0</v>
      </c>
      <c r="T4534" s="22"/>
      <c r="U4534" s="22"/>
      <c r="V4534" s="41"/>
      <c r="W4534" s="42"/>
      <c r="X4534" s="22"/>
      <c r="Y4534" s="22"/>
      <c r="Z4534" s="41"/>
      <c r="AA4534" s="42"/>
      <c r="AB4534" s="22"/>
      <c r="AC4534" s="22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1652</v>
      </c>
      <c r="B4535" s="37" t="s">
        <v>1194</v>
      </c>
      <c r="C4535" s="38" t="s">
        <v>1195</v>
      </c>
      <c r="D4535" s="24">
        <f t="shared" si="140"/>
        <v>783460.74</v>
      </c>
      <c r="E4535" s="32">
        <f t="shared" si="141"/>
        <v>0</v>
      </c>
      <c r="F4535" s="28">
        <v>342667.5</v>
      </c>
      <c r="G4535" s="29">
        <v>0</v>
      </c>
      <c r="H4535" s="19">
        <v>62147.24</v>
      </c>
      <c r="I4535" s="19">
        <v>0</v>
      </c>
      <c r="J4535" s="39">
        <v>132695</v>
      </c>
      <c r="K4535" s="40">
        <v>0</v>
      </c>
      <c r="L4535" s="19">
        <v>5305</v>
      </c>
      <c r="M4535" s="19">
        <v>0</v>
      </c>
      <c r="N4535" s="39">
        <v>128209</v>
      </c>
      <c r="O4535" s="40">
        <v>0</v>
      </c>
      <c r="P4535" s="22">
        <v>32312</v>
      </c>
      <c r="Q4535" s="22">
        <v>0</v>
      </c>
      <c r="R4535" s="39">
        <v>80125</v>
      </c>
      <c r="S4535" s="40">
        <v>0</v>
      </c>
      <c r="T4535" s="19"/>
      <c r="U4535" s="19"/>
      <c r="V4535" s="39"/>
      <c r="W4535" s="40"/>
      <c r="X4535" s="19"/>
      <c r="Y4535" s="19"/>
      <c r="Z4535" s="39"/>
      <c r="AA4535" s="40"/>
      <c r="AB4535" s="19"/>
      <c r="AC4535" s="19"/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1652</v>
      </c>
      <c r="B4536" s="37" t="s">
        <v>1196</v>
      </c>
      <c r="C4536" s="38" t="s">
        <v>1197</v>
      </c>
      <c r="D4536" s="24">
        <f t="shared" si="140"/>
        <v>21800</v>
      </c>
      <c r="E4536" s="32">
        <f t="shared" si="141"/>
        <v>0</v>
      </c>
      <c r="F4536" s="30"/>
      <c r="G4536" s="31"/>
      <c r="H4536" s="22"/>
      <c r="I4536" s="22"/>
      <c r="J4536" s="41"/>
      <c r="K4536" s="42"/>
      <c r="L4536" s="22">
        <v>3000</v>
      </c>
      <c r="M4536" s="22">
        <v>0</v>
      </c>
      <c r="N4536" s="41">
        <v>18800</v>
      </c>
      <c r="O4536" s="42">
        <v>0</v>
      </c>
      <c r="P4536" s="19">
        <v>0</v>
      </c>
      <c r="Q4536" s="19">
        <v>0</v>
      </c>
      <c r="R4536" s="41">
        <v>0</v>
      </c>
      <c r="S4536" s="42">
        <v>0</v>
      </c>
      <c r="T4536" s="22"/>
      <c r="U4536" s="22"/>
      <c r="V4536" s="41"/>
      <c r="W4536" s="42"/>
      <c r="X4536" s="22"/>
      <c r="Y4536" s="22"/>
      <c r="Z4536" s="41"/>
      <c r="AA4536" s="42"/>
      <c r="AB4536" s="22"/>
      <c r="AC4536" s="22"/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1652</v>
      </c>
      <c r="B4537" s="37" t="s">
        <v>1198</v>
      </c>
      <c r="C4537" s="38" t="s">
        <v>1199</v>
      </c>
      <c r="D4537" s="24">
        <f t="shared" si="140"/>
        <v>192113</v>
      </c>
      <c r="E4537" s="32">
        <f t="shared" si="141"/>
        <v>0</v>
      </c>
      <c r="F4537" s="28">
        <v>2546</v>
      </c>
      <c r="G4537" s="29">
        <v>0</v>
      </c>
      <c r="H4537" s="19">
        <v>1570</v>
      </c>
      <c r="I4537" s="19">
        <v>0</v>
      </c>
      <c r="J4537" s="39">
        <v>7836</v>
      </c>
      <c r="K4537" s="40">
        <v>0</v>
      </c>
      <c r="L4537" s="19">
        <v>24255</v>
      </c>
      <c r="M4537" s="19">
        <v>0</v>
      </c>
      <c r="N4537" s="39">
        <v>94461</v>
      </c>
      <c r="O4537" s="40">
        <v>0</v>
      </c>
      <c r="P4537" s="22">
        <v>8365</v>
      </c>
      <c r="Q4537" s="22">
        <v>0</v>
      </c>
      <c r="R4537" s="39">
        <v>53080</v>
      </c>
      <c r="S4537" s="40">
        <v>0</v>
      </c>
      <c r="T4537" s="19"/>
      <c r="U4537" s="19"/>
      <c r="V4537" s="39"/>
      <c r="W4537" s="40"/>
      <c r="X4537" s="19"/>
      <c r="Y4537" s="19"/>
      <c r="Z4537" s="39"/>
      <c r="AA4537" s="40"/>
      <c r="AB4537" s="19"/>
      <c r="AC4537" s="19"/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1652</v>
      </c>
      <c r="B4538" s="37" t="s">
        <v>1200</v>
      </c>
      <c r="C4538" s="38" t="s">
        <v>1201</v>
      </c>
      <c r="D4538" s="24">
        <f t="shared" si="140"/>
        <v>4000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>
        <v>4000</v>
      </c>
      <c r="Q4538" s="19">
        <v>0</v>
      </c>
      <c r="R4538" s="41">
        <v>0</v>
      </c>
      <c r="S4538" s="42">
        <v>0</v>
      </c>
      <c r="T4538" s="22"/>
      <c r="U4538" s="22"/>
      <c r="V4538" s="41"/>
      <c r="W4538" s="42"/>
      <c r="X4538" s="22"/>
      <c r="Y4538" s="22"/>
      <c r="Z4538" s="41"/>
      <c r="AA4538" s="42"/>
      <c r="AB4538" s="22"/>
      <c r="AC4538" s="22"/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1652</v>
      </c>
      <c r="B4539" s="37" t="s">
        <v>1202</v>
      </c>
      <c r="C4539" s="38" t="s">
        <v>1203</v>
      </c>
      <c r="D4539" s="24">
        <f t="shared" si="140"/>
        <v>176580</v>
      </c>
      <c r="E4539" s="32">
        <f t="shared" si="141"/>
        <v>0</v>
      </c>
      <c r="F4539" s="28">
        <v>41360</v>
      </c>
      <c r="G4539" s="29">
        <v>0</v>
      </c>
      <c r="H4539" s="19">
        <v>38420</v>
      </c>
      <c r="I4539" s="19">
        <v>0</v>
      </c>
      <c r="J4539" s="39">
        <v>51420</v>
      </c>
      <c r="K4539" s="40">
        <v>0</v>
      </c>
      <c r="L4539" s="19">
        <v>12020</v>
      </c>
      <c r="M4539" s="19">
        <v>0</v>
      </c>
      <c r="N4539" s="39">
        <v>21300</v>
      </c>
      <c r="O4539" s="40">
        <v>0</v>
      </c>
      <c r="P4539" s="22">
        <v>12060</v>
      </c>
      <c r="Q4539" s="22">
        <v>0</v>
      </c>
      <c r="R4539" s="39">
        <v>0</v>
      </c>
      <c r="S4539" s="40">
        <v>0</v>
      </c>
      <c r="T4539" s="19"/>
      <c r="U4539" s="19"/>
      <c r="V4539" s="39"/>
      <c r="W4539" s="40"/>
      <c r="X4539" s="19"/>
      <c r="Y4539" s="19"/>
      <c r="Z4539" s="39"/>
      <c r="AA4539" s="40"/>
      <c r="AB4539" s="19"/>
      <c r="AC4539" s="19"/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1652</v>
      </c>
      <c r="B4540" s="37" t="s">
        <v>1204</v>
      </c>
      <c r="C4540" s="38" t="s">
        <v>1205</v>
      </c>
      <c r="D4540" s="24">
        <f t="shared" si="140"/>
        <v>590320.79</v>
      </c>
      <c r="E4540" s="32">
        <f t="shared" si="141"/>
        <v>0</v>
      </c>
      <c r="F4540" s="28">
        <v>136514</v>
      </c>
      <c r="G4540" s="29">
        <v>0</v>
      </c>
      <c r="H4540" s="19">
        <v>93994.8</v>
      </c>
      <c r="I4540" s="19">
        <v>0</v>
      </c>
      <c r="J4540" s="39">
        <v>81102</v>
      </c>
      <c r="K4540" s="40">
        <v>0</v>
      </c>
      <c r="L4540" s="19">
        <v>0</v>
      </c>
      <c r="M4540" s="19">
        <v>0</v>
      </c>
      <c r="N4540" s="39">
        <v>123858</v>
      </c>
      <c r="O4540" s="40">
        <v>0</v>
      </c>
      <c r="P4540" s="19">
        <v>83569</v>
      </c>
      <c r="Q4540" s="19">
        <v>0</v>
      </c>
      <c r="R4540" s="39">
        <v>71282.990000000005</v>
      </c>
      <c r="S4540" s="40">
        <v>0</v>
      </c>
      <c r="T4540" s="19"/>
      <c r="U4540" s="19"/>
      <c r="V4540" s="39"/>
      <c r="W4540" s="40"/>
      <c r="X4540" s="19"/>
      <c r="Y4540" s="19"/>
      <c r="Z4540" s="39"/>
      <c r="AA4540" s="40"/>
      <c r="AB4540" s="19"/>
      <c r="AC4540" s="19"/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1652</v>
      </c>
      <c r="B4541" s="37" t="s">
        <v>1206</v>
      </c>
      <c r="C4541" s="38" t="s">
        <v>1207</v>
      </c>
      <c r="D4541" s="24">
        <f t="shared" si="140"/>
        <v>304108.58999999997</v>
      </c>
      <c r="E4541" s="32">
        <f t="shared" si="141"/>
        <v>0</v>
      </c>
      <c r="F4541" s="28">
        <v>15325</v>
      </c>
      <c r="G4541" s="29">
        <v>0</v>
      </c>
      <c r="H4541" s="19">
        <v>57397.59</v>
      </c>
      <c r="I4541" s="19">
        <v>0</v>
      </c>
      <c r="J4541" s="39">
        <v>14775</v>
      </c>
      <c r="K4541" s="40">
        <v>0</v>
      </c>
      <c r="L4541" s="19">
        <v>7602</v>
      </c>
      <c r="M4541" s="19">
        <v>0</v>
      </c>
      <c r="N4541" s="39">
        <v>21433</v>
      </c>
      <c r="O4541" s="40">
        <v>0</v>
      </c>
      <c r="P4541" s="19">
        <v>187386</v>
      </c>
      <c r="Q4541" s="19">
        <v>0</v>
      </c>
      <c r="R4541" s="39">
        <v>190</v>
      </c>
      <c r="S4541" s="40">
        <v>0</v>
      </c>
      <c r="T4541" s="19"/>
      <c r="U4541" s="19"/>
      <c r="V4541" s="39"/>
      <c r="W4541" s="40"/>
      <c r="X4541" s="19"/>
      <c r="Y4541" s="19"/>
      <c r="Z4541" s="39"/>
      <c r="AA4541" s="40"/>
      <c r="AB4541" s="19"/>
      <c r="AC4541" s="19"/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1652</v>
      </c>
      <c r="B4542" s="37" t="s">
        <v>1208</v>
      </c>
      <c r="C4542" s="38" t="s">
        <v>1209</v>
      </c>
      <c r="D4542" s="24">
        <f t="shared" si="140"/>
        <v>35788.97</v>
      </c>
      <c r="E4542" s="32">
        <f t="shared" si="141"/>
        <v>0</v>
      </c>
      <c r="F4542" s="30"/>
      <c r="G4542" s="31"/>
      <c r="H4542" s="22"/>
      <c r="I4542" s="22"/>
      <c r="J4542" s="41">
        <v>5442.97</v>
      </c>
      <c r="K4542" s="42">
        <v>0</v>
      </c>
      <c r="L4542" s="22">
        <v>14080</v>
      </c>
      <c r="M4542" s="22">
        <v>0</v>
      </c>
      <c r="N4542" s="41">
        <v>15806</v>
      </c>
      <c r="O4542" s="42">
        <v>0</v>
      </c>
      <c r="P4542" s="19">
        <v>460</v>
      </c>
      <c r="Q4542" s="19">
        <v>0</v>
      </c>
      <c r="R4542" s="41">
        <v>0</v>
      </c>
      <c r="S4542" s="42">
        <v>0</v>
      </c>
      <c r="T4542" s="22"/>
      <c r="U4542" s="22"/>
      <c r="V4542" s="41"/>
      <c r="W4542" s="42"/>
      <c r="X4542" s="22"/>
      <c r="Y4542" s="22"/>
      <c r="Z4542" s="41"/>
      <c r="AA4542" s="42"/>
      <c r="AB4542" s="22"/>
      <c r="AC4542" s="22"/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1652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1652</v>
      </c>
      <c r="B4544" s="37" t="s">
        <v>1212</v>
      </c>
      <c r="C4544" s="38" t="s">
        <v>1213</v>
      </c>
      <c r="D4544" s="24">
        <f t="shared" si="140"/>
        <v>0</v>
      </c>
      <c r="E4544" s="32">
        <f t="shared" si="141"/>
        <v>0</v>
      </c>
      <c r="F4544" s="30"/>
      <c r="G4544" s="31"/>
      <c r="H4544" s="22"/>
      <c r="I4544" s="22"/>
      <c r="J4544" s="41"/>
      <c r="K4544" s="42"/>
      <c r="L4544" s="22"/>
      <c r="M4544" s="22"/>
      <c r="N4544" s="41"/>
      <c r="O4544" s="42"/>
      <c r="P4544" s="22"/>
      <c r="Q4544" s="22"/>
      <c r="R4544" s="41"/>
      <c r="S4544" s="42"/>
      <c r="T4544" s="22"/>
      <c r="U4544" s="22"/>
      <c r="V4544" s="41"/>
      <c r="W4544" s="42"/>
      <c r="X4544" s="22"/>
      <c r="Y4544" s="22"/>
      <c r="Z4544" s="41"/>
      <c r="AA4544" s="42"/>
      <c r="AB4544" s="22"/>
      <c r="AC4544" s="22"/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1652</v>
      </c>
      <c r="B4545" s="37" t="s">
        <v>1214</v>
      </c>
      <c r="C4545" s="38" t="s">
        <v>1215</v>
      </c>
      <c r="D4545" s="24">
        <f t="shared" si="140"/>
        <v>0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/>
      <c r="O4545" s="42"/>
      <c r="P4545" s="22"/>
      <c r="Q4545" s="22"/>
      <c r="R4545" s="41"/>
      <c r="S4545" s="42"/>
      <c r="T4545" s="22"/>
      <c r="U4545" s="22"/>
      <c r="V4545" s="41"/>
      <c r="W4545" s="42"/>
      <c r="X4545" s="22"/>
      <c r="Y4545" s="22"/>
      <c r="Z4545" s="41"/>
      <c r="AA4545" s="42"/>
      <c r="AB4545" s="22"/>
      <c r="AC4545" s="22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1652</v>
      </c>
      <c r="B4546" s="37" t="s">
        <v>1216</v>
      </c>
      <c r="C4546" s="38" t="s">
        <v>1217</v>
      </c>
      <c r="D4546" s="24">
        <f t="shared" si="140"/>
        <v>71178.91</v>
      </c>
      <c r="E4546" s="32">
        <f t="shared" si="141"/>
        <v>0</v>
      </c>
      <c r="F4546" s="28"/>
      <c r="G4546" s="29"/>
      <c r="H4546" s="19"/>
      <c r="I4546" s="19"/>
      <c r="J4546" s="39">
        <v>5317.9</v>
      </c>
      <c r="K4546" s="40">
        <v>0</v>
      </c>
      <c r="L4546" s="19">
        <v>7460</v>
      </c>
      <c r="M4546" s="19">
        <v>0</v>
      </c>
      <c r="N4546" s="39">
        <v>19009.099999999999</v>
      </c>
      <c r="O4546" s="40">
        <v>0</v>
      </c>
      <c r="P4546" s="22">
        <v>39391.910000000003</v>
      </c>
      <c r="Q4546" s="22">
        <v>0</v>
      </c>
      <c r="R4546" s="39">
        <v>0</v>
      </c>
      <c r="S4546" s="40">
        <v>0</v>
      </c>
      <c r="T4546" s="19"/>
      <c r="U4546" s="19"/>
      <c r="V4546" s="39"/>
      <c r="W4546" s="40"/>
      <c r="X4546" s="19"/>
      <c r="Y4546" s="19"/>
      <c r="Z4546" s="39"/>
      <c r="AA4546" s="40"/>
      <c r="AB4546" s="19"/>
      <c r="AC4546" s="19"/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1652</v>
      </c>
      <c r="B4547" s="37" t="s">
        <v>1218</v>
      </c>
      <c r="C4547" s="38" t="s">
        <v>1219</v>
      </c>
      <c r="D4547" s="24">
        <f t="shared" si="140"/>
        <v>0</v>
      </c>
      <c r="E4547" s="32">
        <f t="shared" si="141"/>
        <v>0</v>
      </c>
      <c r="F4547" s="30"/>
      <c r="G4547" s="31"/>
      <c r="H4547" s="22"/>
      <c r="I4547" s="22"/>
      <c r="J4547" s="41"/>
      <c r="K4547" s="42"/>
      <c r="L4547" s="22"/>
      <c r="M4547" s="22"/>
      <c r="N4547" s="41"/>
      <c r="O4547" s="42"/>
      <c r="P4547" s="19"/>
      <c r="Q4547" s="19"/>
      <c r="R4547" s="41"/>
      <c r="S4547" s="42"/>
      <c r="T4547" s="22"/>
      <c r="U4547" s="22"/>
      <c r="V4547" s="41"/>
      <c r="W4547" s="42"/>
      <c r="X4547" s="22"/>
      <c r="Y4547" s="22"/>
      <c r="Z4547" s="41"/>
      <c r="AA4547" s="42"/>
      <c r="AB4547" s="22"/>
      <c r="AC4547" s="22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1652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1652</v>
      </c>
      <c r="B4549" s="37" t="s">
        <v>1222</v>
      </c>
      <c r="C4549" s="38" t="s">
        <v>1223</v>
      </c>
      <c r="D4549" s="24">
        <f t="shared" si="142"/>
        <v>15790</v>
      </c>
      <c r="E4549" s="32">
        <f t="shared" si="143"/>
        <v>0</v>
      </c>
      <c r="F4549" s="30"/>
      <c r="G4549" s="31"/>
      <c r="H4549" s="22"/>
      <c r="I4549" s="22"/>
      <c r="J4549" s="41">
        <v>15790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>
        <v>0</v>
      </c>
      <c r="S4549" s="42">
        <v>0</v>
      </c>
      <c r="T4549" s="22"/>
      <c r="U4549" s="22"/>
      <c r="V4549" s="41"/>
      <c r="W4549" s="42"/>
      <c r="X4549" s="22"/>
      <c r="Y4549" s="22"/>
      <c r="Z4549" s="41"/>
      <c r="AA4549" s="42"/>
      <c r="AB4549" s="22"/>
      <c r="AC4549" s="22"/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1652</v>
      </c>
      <c r="B4550" s="37" t="s">
        <v>1224</v>
      </c>
      <c r="C4550" s="38" t="s">
        <v>1225</v>
      </c>
      <c r="D4550" s="24">
        <f t="shared" si="142"/>
        <v>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/>
      <c r="Y4550" s="22"/>
      <c r="Z4550" s="41"/>
      <c r="AA4550" s="42"/>
      <c r="AB4550" s="22"/>
      <c r="AC4550" s="22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1652</v>
      </c>
      <c r="B4551" s="37" t="s">
        <v>1226</v>
      </c>
      <c r="C4551" s="38" t="s">
        <v>1227</v>
      </c>
      <c r="D4551" s="24">
        <f t="shared" si="142"/>
        <v>0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/>
      <c r="M4551" s="22"/>
      <c r="N4551" s="41"/>
      <c r="O4551" s="42"/>
      <c r="P4551" s="22"/>
      <c r="Q4551" s="22"/>
      <c r="R4551" s="41"/>
      <c r="S4551" s="42"/>
      <c r="T4551" s="22"/>
      <c r="U4551" s="22"/>
      <c r="V4551" s="41"/>
      <c r="W4551" s="42"/>
      <c r="X4551" s="22"/>
      <c r="Y4551" s="22"/>
      <c r="Z4551" s="41"/>
      <c r="AA4551" s="42"/>
      <c r="AB4551" s="22"/>
      <c r="AC4551" s="22"/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1652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1652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1652</v>
      </c>
      <c r="B4554" s="37" t="s">
        <v>1232</v>
      </c>
      <c r="C4554" s="38" t="s">
        <v>1233</v>
      </c>
      <c r="D4554" s="24">
        <f t="shared" si="142"/>
        <v>0</v>
      </c>
      <c r="E4554" s="32">
        <f t="shared" si="143"/>
        <v>0</v>
      </c>
      <c r="F4554" s="30"/>
      <c r="G4554" s="31"/>
      <c r="H4554" s="22"/>
      <c r="I4554" s="22"/>
      <c r="J4554" s="41"/>
      <c r="K4554" s="42"/>
      <c r="L4554" s="22"/>
      <c r="M4554" s="22"/>
      <c r="N4554" s="41"/>
      <c r="O4554" s="42"/>
      <c r="P4554" s="22"/>
      <c r="Q4554" s="22"/>
      <c r="R4554" s="41"/>
      <c r="S4554" s="42"/>
      <c r="T4554" s="22"/>
      <c r="U4554" s="22"/>
      <c r="V4554" s="41"/>
      <c r="W4554" s="42"/>
      <c r="X4554" s="22"/>
      <c r="Y4554" s="22"/>
      <c r="Z4554" s="41"/>
      <c r="AA4554" s="42"/>
      <c r="AB4554" s="22"/>
      <c r="AC4554" s="22"/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1652</v>
      </c>
      <c r="B4555" s="37" t="s">
        <v>1234</v>
      </c>
      <c r="C4555" s="38" t="s">
        <v>1235</v>
      </c>
      <c r="D4555" s="24">
        <f t="shared" si="142"/>
        <v>70450</v>
      </c>
      <c r="E4555" s="32">
        <f t="shared" si="143"/>
        <v>0</v>
      </c>
      <c r="F4555" s="30">
        <v>26700</v>
      </c>
      <c r="G4555" s="31">
        <v>0</v>
      </c>
      <c r="H4555" s="22">
        <v>21400</v>
      </c>
      <c r="I4555" s="22">
        <v>0</v>
      </c>
      <c r="J4555" s="41">
        <v>0</v>
      </c>
      <c r="K4555" s="42">
        <v>0</v>
      </c>
      <c r="L4555" s="22">
        <v>2000</v>
      </c>
      <c r="M4555" s="22">
        <v>0</v>
      </c>
      <c r="N4555" s="41">
        <v>0</v>
      </c>
      <c r="O4555" s="42">
        <v>0</v>
      </c>
      <c r="P4555" s="22">
        <v>20350</v>
      </c>
      <c r="Q4555" s="22">
        <v>0</v>
      </c>
      <c r="R4555" s="41">
        <v>0</v>
      </c>
      <c r="S4555" s="42">
        <v>0</v>
      </c>
      <c r="T4555" s="22"/>
      <c r="U4555" s="22"/>
      <c r="V4555" s="41"/>
      <c r="W4555" s="42"/>
      <c r="X4555" s="22"/>
      <c r="Y4555" s="22"/>
      <c r="Z4555" s="41"/>
      <c r="AA4555" s="42"/>
      <c r="AB4555" s="22"/>
      <c r="AC4555" s="22"/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1652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1652</v>
      </c>
      <c r="B4557" s="37" t="s">
        <v>1238</v>
      </c>
      <c r="C4557" s="38" t="s">
        <v>1239</v>
      </c>
      <c r="D4557" s="24">
        <f t="shared" si="142"/>
        <v>298879.82</v>
      </c>
      <c r="E4557" s="32">
        <f t="shared" si="143"/>
        <v>0</v>
      </c>
      <c r="F4557" s="28">
        <v>56209.42</v>
      </c>
      <c r="G4557" s="29">
        <v>0</v>
      </c>
      <c r="H4557" s="19">
        <v>48222.77</v>
      </c>
      <c r="I4557" s="19">
        <v>0</v>
      </c>
      <c r="J4557" s="39">
        <v>20915.330000000002</v>
      </c>
      <c r="K4557" s="40">
        <v>0</v>
      </c>
      <c r="L4557" s="19">
        <v>59917.82</v>
      </c>
      <c r="M4557" s="19">
        <v>0</v>
      </c>
      <c r="N4557" s="39">
        <v>26730.23</v>
      </c>
      <c r="O4557" s="40">
        <v>0</v>
      </c>
      <c r="P4557" s="22">
        <v>49335.23</v>
      </c>
      <c r="Q4557" s="22">
        <v>0</v>
      </c>
      <c r="R4557" s="39">
        <v>37549.019999999997</v>
      </c>
      <c r="S4557" s="40">
        <v>0</v>
      </c>
      <c r="T4557" s="19"/>
      <c r="U4557" s="19"/>
      <c r="V4557" s="39"/>
      <c r="W4557" s="40"/>
      <c r="X4557" s="19"/>
      <c r="Y4557" s="19"/>
      <c r="Z4557" s="39"/>
      <c r="AA4557" s="40"/>
      <c r="AB4557" s="19"/>
      <c r="AC4557" s="19"/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1652</v>
      </c>
      <c r="B4558" s="37" t="s">
        <v>1240</v>
      </c>
      <c r="C4558" s="38" t="s">
        <v>1241</v>
      </c>
      <c r="D4558" s="24">
        <f t="shared" si="142"/>
        <v>364860</v>
      </c>
      <c r="E4558" s="32">
        <f t="shared" si="143"/>
        <v>0</v>
      </c>
      <c r="F4558" s="30">
        <v>58860</v>
      </c>
      <c r="G4558" s="31">
        <v>0</v>
      </c>
      <c r="H4558" s="22">
        <v>0</v>
      </c>
      <c r="I4558" s="22">
        <v>0</v>
      </c>
      <c r="J4558" s="41">
        <v>61200</v>
      </c>
      <c r="K4558" s="42">
        <v>0</v>
      </c>
      <c r="L4558" s="22">
        <v>122400</v>
      </c>
      <c r="M4558" s="22">
        <v>0</v>
      </c>
      <c r="N4558" s="41">
        <v>61200</v>
      </c>
      <c r="O4558" s="42">
        <v>0</v>
      </c>
      <c r="P4558" s="19">
        <v>61200</v>
      </c>
      <c r="Q4558" s="19">
        <v>0</v>
      </c>
      <c r="R4558" s="41">
        <v>0</v>
      </c>
      <c r="S4558" s="42">
        <v>0</v>
      </c>
      <c r="T4558" s="22"/>
      <c r="U4558" s="22"/>
      <c r="V4558" s="41"/>
      <c r="W4558" s="42"/>
      <c r="X4558" s="22"/>
      <c r="Y4558" s="22"/>
      <c r="Z4558" s="41"/>
      <c r="AA4558" s="42"/>
      <c r="AB4558" s="22"/>
      <c r="AC4558" s="22"/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1652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1652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1652</v>
      </c>
      <c r="B4561" s="37" t="s">
        <v>1246</v>
      </c>
      <c r="C4561" s="38" t="s">
        <v>1247</v>
      </c>
      <c r="D4561" s="24">
        <f t="shared" si="142"/>
        <v>0</v>
      </c>
      <c r="E4561" s="32">
        <f t="shared" si="143"/>
        <v>0</v>
      </c>
      <c r="F4561" s="30"/>
      <c r="G4561" s="31"/>
      <c r="H4561" s="22"/>
      <c r="I4561" s="22"/>
      <c r="J4561" s="41"/>
      <c r="K4561" s="42"/>
      <c r="L4561" s="22"/>
      <c r="M4561" s="22"/>
      <c r="N4561" s="41"/>
      <c r="O4561" s="42"/>
      <c r="P4561" s="22"/>
      <c r="Q4561" s="22"/>
      <c r="R4561" s="41"/>
      <c r="S4561" s="42"/>
      <c r="T4561" s="22"/>
      <c r="U4561" s="22"/>
      <c r="V4561" s="41"/>
      <c r="W4561" s="42"/>
      <c r="X4561" s="22"/>
      <c r="Y4561" s="22"/>
      <c r="Z4561" s="41"/>
      <c r="AA4561" s="42"/>
      <c r="AB4561" s="22"/>
      <c r="AC4561" s="22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1652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1652</v>
      </c>
      <c r="B4563" s="37" t="s">
        <v>1250</v>
      </c>
      <c r="C4563" s="38" t="s">
        <v>1251</v>
      </c>
      <c r="D4563" s="24">
        <f t="shared" si="142"/>
        <v>88476</v>
      </c>
      <c r="E4563" s="32">
        <f t="shared" si="143"/>
        <v>0</v>
      </c>
      <c r="F4563" s="28">
        <v>11592</v>
      </c>
      <c r="G4563" s="29">
        <v>0</v>
      </c>
      <c r="H4563" s="19">
        <v>16512</v>
      </c>
      <c r="I4563" s="19">
        <v>0</v>
      </c>
      <c r="J4563" s="39">
        <v>0</v>
      </c>
      <c r="K4563" s="40">
        <v>0</v>
      </c>
      <c r="L4563" s="19">
        <v>9324</v>
      </c>
      <c r="M4563" s="19">
        <v>0</v>
      </c>
      <c r="N4563" s="39">
        <v>25320</v>
      </c>
      <c r="O4563" s="40">
        <v>0</v>
      </c>
      <c r="P4563" s="22">
        <v>11760</v>
      </c>
      <c r="Q4563" s="22">
        <v>0</v>
      </c>
      <c r="R4563" s="39">
        <v>13968</v>
      </c>
      <c r="S4563" s="40">
        <v>0</v>
      </c>
      <c r="T4563" s="19"/>
      <c r="U4563" s="19"/>
      <c r="V4563" s="39"/>
      <c r="W4563" s="40"/>
      <c r="X4563" s="19"/>
      <c r="Y4563" s="19"/>
      <c r="Z4563" s="39"/>
      <c r="AA4563" s="40"/>
      <c r="AB4563" s="19"/>
      <c r="AC4563" s="19"/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1652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1652</v>
      </c>
      <c r="B4565" s="37" t="s">
        <v>1254</v>
      </c>
      <c r="C4565" s="38" t="s">
        <v>1255</v>
      </c>
      <c r="D4565" s="24">
        <f t="shared" si="142"/>
        <v>2468608.96</v>
      </c>
      <c r="E4565" s="32">
        <f t="shared" si="143"/>
        <v>0</v>
      </c>
      <c r="F4565" s="28">
        <v>738150</v>
      </c>
      <c r="G4565" s="29">
        <v>0</v>
      </c>
      <c r="H4565" s="19">
        <v>225650</v>
      </c>
      <c r="I4565" s="19">
        <v>0</v>
      </c>
      <c r="J4565" s="39">
        <v>479802.96</v>
      </c>
      <c r="K4565" s="40">
        <v>0</v>
      </c>
      <c r="L4565" s="19">
        <v>15860</v>
      </c>
      <c r="M4565" s="19">
        <v>0</v>
      </c>
      <c r="N4565" s="39">
        <v>29773</v>
      </c>
      <c r="O4565" s="40">
        <v>0</v>
      </c>
      <c r="P4565" s="22">
        <v>390168</v>
      </c>
      <c r="Q4565" s="22">
        <v>0</v>
      </c>
      <c r="R4565" s="39">
        <v>589205</v>
      </c>
      <c r="S4565" s="40">
        <v>0</v>
      </c>
      <c r="T4565" s="19"/>
      <c r="U4565" s="19"/>
      <c r="V4565" s="39"/>
      <c r="W4565" s="40"/>
      <c r="X4565" s="19"/>
      <c r="Y4565" s="19"/>
      <c r="Z4565" s="39"/>
      <c r="AA4565" s="40"/>
      <c r="AB4565" s="19"/>
      <c r="AC4565" s="19"/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1652</v>
      </c>
      <c r="B4566" s="37" t="s">
        <v>1256</v>
      </c>
      <c r="C4566" s="38" t="s">
        <v>1257</v>
      </c>
      <c r="D4566" s="24">
        <f t="shared" si="142"/>
        <v>875286.75</v>
      </c>
      <c r="E4566" s="32">
        <f t="shared" si="143"/>
        <v>0</v>
      </c>
      <c r="F4566" s="28">
        <v>96910.9</v>
      </c>
      <c r="G4566" s="29">
        <v>0</v>
      </c>
      <c r="H4566" s="19">
        <v>117766.35</v>
      </c>
      <c r="I4566" s="19">
        <v>0</v>
      </c>
      <c r="J4566" s="39">
        <v>123931.5</v>
      </c>
      <c r="K4566" s="40">
        <v>0</v>
      </c>
      <c r="L4566" s="19">
        <v>253003</v>
      </c>
      <c r="M4566" s="19">
        <v>0</v>
      </c>
      <c r="N4566" s="39">
        <v>73056</v>
      </c>
      <c r="O4566" s="40">
        <v>0</v>
      </c>
      <c r="P4566" s="19">
        <v>117933</v>
      </c>
      <c r="Q4566" s="19">
        <v>0</v>
      </c>
      <c r="R4566" s="39">
        <v>92686</v>
      </c>
      <c r="S4566" s="40">
        <v>0</v>
      </c>
      <c r="T4566" s="19"/>
      <c r="U4566" s="19"/>
      <c r="V4566" s="39"/>
      <c r="W4566" s="40"/>
      <c r="X4566" s="19"/>
      <c r="Y4566" s="19"/>
      <c r="Z4566" s="39"/>
      <c r="AA4566" s="40"/>
      <c r="AB4566" s="19"/>
      <c r="AC4566" s="19"/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1652</v>
      </c>
      <c r="B4567" s="37" t="s">
        <v>1258</v>
      </c>
      <c r="C4567" s="38" t="s">
        <v>1259</v>
      </c>
      <c r="D4567" s="24">
        <f t="shared" si="142"/>
        <v>70472</v>
      </c>
      <c r="E4567" s="32">
        <f t="shared" si="143"/>
        <v>0</v>
      </c>
      <c r="F4567" s="30"/>
      <c r="G4567" s="31"/>
      <c r="H4567" s="22"/>
      <c r="I4567" s="22"/>
      <c r="J4567" s="41"/>
      <c r="K4567" s="42"/>
      <c r="L4567" s="22">
        <v>70472</v>
      </c>
      <c r="M4567" s="22">
        <v>0</v>
      </c>
      <c r="N4567" s="41">
        <v>0</v>
      </c>
      <c r="O4567" s="42">
        <v>0</v>
      </c>
      <c r="P4567" s="19">
        <v>0</v>
      </c>
      <c r="Q4567" s="19">
        <v>0</v>
      </c>
      <c r="R4567" s="41">
        <v>0</v>
      </c>
      <c r="S4567" s="42">
        <v>0</v>
      </c>
      <c r="T4567" s="22"/>
      <c r="U4567" s="22"/>
      <c r="V4567" s="41"/>
      <c r="W4567" s="42"/>
      <c r="X4567" s="22"/>
      <c r="Y4567" s="22"/>
      <c r="Z4567" s="41"/>
      <c r="AA4567" s="42"/>
      <c r="AB4567" s="22"/>
      <c r="AC4567" s="22"/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1652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1652</v>
      </c>
      <c r="B4569" s="37" t="s">
        <v>1262</v>
      </c>
      <c r="C4569" s="38" t="s">
        <v>1263</v>
      </c>
      <c r="D4569" s="24">
        <f t="shared" si="142"/>
        <v>180</v>
      </c>
      <c r="E4569" s="32">
        <f t="shared" si="143"/>
        <v>0</v>
      </c>
      <c r="F4569" s="30">
        <v>24</v>
      </c>
      <c r="G4569" s="31">
        <v>0</v>
      </c>
      <c r="H4569" s="22">
        <v>30</v>
      </c>
      <c r="I4569" s="22">
        <v>0</v>
      </c>
      <c r="J4569" s="41">
        <v>24</v>
      </c>
      <c r="K4569" s="42">
        <v>0</v>
      </c>
      <c r="L4569" s="22">
        <v>18</v>
      </c>
      <c r="M4569" s="22">
        <v>0</v>
      </c>
      <c r="N4569" s="41">
        <v>24</v>
      </c>
      <c r="O4569" s="42">
        <v>0</v>
      </c>
      <c r="P4569" s="22">
        <v>24</v>
      </c>
      <c r="Q4569" s="22">
        <v>0</v>
      </c>
      <c r="R4569" s="41">
        <v>36</v>
      </c>
      <c r="S4569" s="42">
        <v>0</v>
      </c>
      <c r="T4569" s="22"/>
      <c r="U4569" s="22"/>
      <c r="V4569" s="41"/>
      <c r="W4569" s="42"/>
      <c r="X4569" s="22"/>
      <c r="Y4569" s="22"/>
      <c r="Z4569" s="41"/>
      <c r="AA4569" s="42"/>
      <c r="AB4569" s="22"/>
      <c r="AC4569" s="22"/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1652</v>
      </c>
      <c r="B4570" s="37" t="s">
        <v>1264</v>
      </c>
      <c r="C4570" s="38" t="s">
        <v>1265</v>
      </c>
      <c r="D4570" s="24">
        <f t="shared" si="142"/>
        <v>1256997.9300000002</v>
      </c>
      <c r="E4570" s="32">
        <f t="shared" si="143"/>
        <v>33758.76</v>
      </c>
      <c r="F4570" s="28">
        <v>205461.75</v>
      </c>
      <c r="G4570" s="29">
        <v>0</v>
      </c>
      <c r="H4570" s="19">
        <v>157145.51999999999</v>
      </c>
      <c r="I4570" s="19">
        <v>0</v>
      </c>
      <c r="J4570" s="39">
        <v>170000</v>
      </c>
      <c r="K4570" s="40">
        <v>0</v>
      </c>
      <c r="L4570" s="19">
        <v>156131.04999999999</v>
      </c>
      <c r="M4570" s="19">
        <v>0</v>
      </c>
      <c r="N4570" s="39">
        <v>158889.63</v>
      </c>
      <c r="O4570" s="40">
        <v>33758.76</v>
      </c>
      <c r="P4570" s="22">
        <v>211227.84</v>
      </c>
      <c r="Q4570" s="22">
        <v>0</v>
      </c>
      <c r="R4570" s="39">
        <v>198142.14</v>
      </c>
      <c r="S4570" s="40">
        <v>0</v>
      </c>
      <c r="T4570" s="19"/>
      <c r="U4570" s="19"/>
      <c r="V4570" s="39"/>
      <c r="W4570" s="40"/>
      <c r="X4570" s="19"/>
      <c r="Y4570" s="19"/>
      <c r="Z4570" s="39"/>
      <c r="AA4570" s="40"/>
      <c r="AB4570" s="19"/>
      <c r="AC4570" s="19"/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1652</v>
      </c>
      <c r="B4571" s="37" t="s">
        <v>1266</v>
      </c>
      <c r="C4571" s="38" t="s">
        <v>1267</v>
      </c>
      <c r="D4571" s="24">
        <f t="shared" si="142"/>
        <v>0</v>
      </c>
      <c r="E4571" s="32">
        <f t="shared" si="143"/>
        <v>0</v>
      </c>
      <c r="F4571" s="28"/>
      <c r="G4571" s="29"/>
      <c r="H4571" s="19"/>
      <c r="I4571" s="19"/>
      <c r="J4571" s="39"/>
      <c r="K4571" s="40"/>
      <c r="L4571" s="19"/>
      <c r="M4571" s="19"/>
      <c r="N4571" s="39"/>
      <c r="O4571" s="40"/>
      <c r="P4571" s="19"/>
      <c r="Q4571" s="19"/>
      <c r="R4571" s="39"/>
      <c r="S4571" s="40"/>
      <c r="T4571" s="19"/>
      <c r="U4571" s="19"/>
      <c r="V4571" s="39"/>
      <c r="W4571" s="40"/>
      <c r="X4571" s="19"/>
      <c r="Y4571" s="19"/>
      <c r="Z4571" s="39"/>
      <c r="AA4571" s="40"/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1652</v>
      </c>
      <c r="B4572" s="37" t="s">
        <v>1268</v>
      </c>
      <c r="C4572" s="38" t="s">
        <v>1269</v>
      </c>
      <c r="D4572" s="24">
        <f t="shared" si="142"/>
        <v>54061.58</v>
      </c>
      <c r="E4572" s="32">
        <f t="shared" si="143"/>
        <v>0</v>
      </c>
      <c r="F4572" s="28">
        <v>7006.64</v>
      </c>
      <c r="G4572" s="29">
        <v>0</v>
      </c>
      <c r="H4572" s="19">
        <v>7000</v>
      </c>
      <c r="I4572" s="19">
        <v>0</v>
      </c>
      <c r="J4572" s="39">
        <v>7976.85</v>
      </c>
      <c r="K4572" s="40">
        <v>0</v>
      </c>
      <c r="L4572" s="19">
        <v>7000</v>
      </c>
      <c r="M4572" s="19">
        <v>0</v>
      </c>
      <c r="N4572" s="39">
        <v>11078.09</v>
      </c>
      <c r="O4572" s="40">
        <v>0</v>
      </c>
      <c r="P4572" s="19">
        <v>7000</v>
      </c>
      <c r="Q4572" s="19">
        <v>0</v>
      </c>
      <c r="R4572" s="39">
        <v>7000</v>
      </c>
      <c r="S4572" s="40">
        <v>0</v>
      </c>
      <c r="T4572" s="19"/>
      <c r="U4572" s="19"/>
      <c r="V4572" s="39"/>
      <c r="W4572" s="40"/>
      <c r="X4572" s="19"/>
      <c r="Y4572" s="19"/>
      <c r="Z4572" s="39"/>
      <c r="AA4572" s="40"/>
      <c r="AB4572" s="19"/>
      <c r="AC4572" s="19"/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1652</v>
      </c>
      <c r="B4573" s="37" t="s">
        <v>1270</v>
      </c>
      <c r="C4573" s="38" t="s">
        <v>1271</v>
      </c>
      <c r="D4573" s="24">
        <f t="shared" si="142"/>
        <v>18832</v>
      </c>
      <c r="E4573" s="32">
        <f t="shared" si="143"/>
        <v>0</v>
      </c>
      <c r="F4573" s="28">
        <v>2354</v>
      </c>
      <c r="G4573" s="29">
        <v>0</v>
      </c>
      <c r="H4573" s="19">
        <v>2354</v>
      </c>
      <c r="I4573" s="19">
        <v>0</v>
      </c>
      <c r="J4573" s="39">
        <v>0</v>
      </c>
      <c r="K4573" s="40">
        <v>0</v>
      </c>
      <c r="L4573" s="19">
        <v>7062</v>
      </c>
      <c r="M4573" s="19">
        <v>0</v>
      </c>
      <c r="N4573" s="39">
        <v>2354</v>
      </c>
      <c r="O4573" s="40">
        <v>0</v>
      </c>
      <c r="P4573" s="19">
        <v>2354</v>
      </c>
      <c r="Q4573" s="19">
        <v>0</v>
      </c>
      <c r="R4573" s="39">
        <v>2354</v>
      </c>
      <c r="S4573" s="40">
        <v>0</v>
      </c>
      <c r="T4573" s="19"/>
      <c r="U4573" s="19"/>
      <c r="V4573" s="39"/>
      <c r="W4573" s="40"/>
      <c r="X4573" s="19"/>
      <c r="Y4573" s="19"/>
      <c r="Z4573" s="39"/>
      <c r="AA4573" s="40"/>
      <c r="AB4573" s="19"/>
      <c r="AC4573" s="19"/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1652</v>
      </c>
      <c r="B4574" s="37" t="s">
        <v>1272</v>
      </c>
      <c r="C4574" s="38" t="s">
        <v>1273</v>
      </c>
      <c r="D4574" s="24">
        <f t="shared" si="142"/>
        <v>6925</v>
      </c>
      <c r="E4574" s="32">
        <f t="shared" si="143"/>
        <v>335</v>
      </c>
      <c r="F4574" s="28">
        <v>900</v>
      </c>
      <c r="G4574" s="29">
        <v>0</v>
      </c>
      <c r="H4574" s="19">
        <v>856</v>
      </c>
      <c r="I4574" s="19">
        <v>0</v>
      </c>
      <c r="J4574" s="39">
        <v>300</v>
      </c>
      <c r="K4574" s="40">
        <v>267</v>
      </c>
      <c r="L4574" s="19">
        <v>657</v>
      </c>
      <c r="M4574" s="19">
        <v>0</v>
      </c>
      <c r="N4574" s="39">
        <v>2389</v>
      </c>
      <c r="O4574" s="40">
        <v>68</v>
      </c>
      <c r="P4574" s="19">
        <v>679</v>
      </c>
      <c r="Q4574" s="19">
        <v>0</v>
      </c>
      <c r="R4574" s="39">
        <v>1144</v>
      </c>
      <c r="S4574" s="40">
        <v>0</v>
      </c>
      <c r="T4574" s="19"/>
      <c r="U4574" s="19"/>
      <c r="V4574" s="39"/>
      <c r="W4574" s="40"/>
      <c r="X4574" s="19"/>
      <c r="Y4574" s="19"/>
      <c r="Z4574" s="39"/>
      <c r="AA4574" s="40"/>
      <c r="AB4574" s="19"/>
      <c r="AC4574" s="19"/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1652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1652</v>
      </c>
      <c r="B4576" s="37" t="s">
        <v>1276</v>
      </c>
      <c r="C4576" s="38" t="s">
        <v>1277</v>
      </c>
      <c r="D4576" s="24">
        <f t="shared" si="142"/>
        <v>0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/>
      <c r="U4576" s="19"/>
      <c r="V4576" s="39"/>
      <c r="W4576" s="40"/>
      <c r="X4576" s="19"/>
      <c r="Y4576" s="19"/>
      <c r="Z4576" s="39"/>
      <c r="AA4576" s="40"/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1652</v>
      </c>
      <c r="B4577" s="37" t="s">
        <v>1278</v>
      </c>
      <c r="C4577" s="38" t="s">
        <v>1279</v>
      </c>
      <c r="D4577" s="24">
        <f t="shared" si="142"/>
        <v>5879052.5800000001</v>
      </c>
      <c r="E4577" s="32">
        <f t="shared" si="143"/>
        <v>0</v>
      </c>
      <c r="F4577" s="28">
        <v>668319.68999999994</v>
      </c>
      <c r="G4577" s="29">
        <v>0</v>
      </c>
      <c r="H4577" s="19">
        <v>1048806.93</v>
      </c>
      <c r="I4577" s="19">
        <v>0</v>
      </c>
      <c r="J4577" s="39">
        <v>292216.27</v>
      </c>
      <c r="K4577" s="40">
        <v>0</v>
      </c>
      <c r="L4577" s="19">
        <v>234610.16</v>
      </c>
      <c r="M4577" s="19">
        <v>0</v>
      </c>
      <c r="N4577" s="39">
        <v>1926695.28</v>
      </c>
      <c r="O4577" s="40">
        <v>0</v>
      </c>
      <c r="P4577" s="19">
        <v>779155.19</v>
      </c>
      <c r="Q4577" s="19">
        <v>0</v>
      </c>
      <c r="R4577" s="39">
        <v>929249.06</v>
      </c>
      <c r="S4577" s="40">
        <v>0</v>
      </c>
      <c r="T4577" s="19"/>
      <c r="U4577" s="19"/>
      <c r="V4577" s="39"/>
      <c r="W4577" s="40"/>
      <c r="X4577" s="19"/>
      <c r="Y4577" s="19"/>
      <c r="Z4577" s="39"/>
      <c r="AA4577" s="40"/>
      <c r="AB4577" s="19"/>
      <c r="AC4577" s="19"/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1652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1652</v>
      </c>
      <c r="B4579" s="37" t="s">
        <v>1282</v>
      </c>
      <c r="C4579" s="38" t="s">
        <v>1283</v>
      </c>
      <c r="D4579" s="24">
        <f t="shared" si="142"/>
        <v>1113972.8600000001</v>
      </c>
      <c r="E4579" s="32">
        <f t="shared" si="143"/>
        <v>0</v>
      </c>
      <c r="F4579" s="28">
        <v>148163.13</v>
      </c>
      <c r="G4579" s="29">
        <v>0</v>
      </c>
      <c r="H4579" s="19">
        <v>178427.14</v>
      </c>
      <c r="I4579" s="19">
        <v>0</v>
      </c>
      <c r="J4579" s="39">
        <v>181071.43</v>
      </c>
      <c r="K4579" s="40">
        <v>0</v>
      </c>
      <c r="L4579" s="19">
        <v>156950.1</v>
      </c>
      <c r="M4579" s="19">
        <v>0</v>
      </c>
      <c r="N4579" s="39">
        <v>154363.48000000001</v>
      </c>
      <c r="O4579" s="40">
        <v>0</v>
      </c>
      <c r="P4579" s="22">
        <v>112100.52</v>
      </c>
      <c r="Q4579" s="22">
        <v>0</v>
      </c>
      <c r="R4579" s="39">
        <v>182897.06</v>
      </c>
      <c r="S4579" s="40">
        <v>0</v>
      </c>
      <c r="T4579" s="19"/>
      <c r="U4579" s="19"/>
      <c r="V4579" s="39"/>
      <c r="W4579" s="40"/>
      <c r="X4579" s="19"/>
      <c r="Y4579" s="19"/>
      <c r="Z4579" s="39"/>
      <c r="AA4579" s="40"/>
      <c r="AB4579" s="19"/>
      <c r="AC4579" s="19"/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1652</v>
      </c>
      <c r="B4580" s="37" t="s">
        <v>1284</v>
      </c>
      <c r="C4580" s="38" t="s">
        <v>1285</v>
      </c>
      <c r="D4580" s="24">
        <f t="shared" si="142"/>
        <v>2368464.2000000002</v>
      </c>
      <c r="E4580" s="32">
        <f t="shared" si="143"/>
        <v>0</v>
      </c>
      <c r="F4580" s="28">
        <v>266526.65000000002</v>
      </c>
      <c r="G4580" s="29">
        <v>0</v>
      </c>
      <c r="H4580" s="19">
        <v>225810.64</v>
      </c>
      <c r="I4580" s="19">
        <v>0</v>
      </c>
      <c r="J4580" s="39">
        <v>0</v>
      </c>
      <c r="K4580" s="40">
        <v>0</v>
      </c>
      <c r="L4580" s="19">
        <v>1265307.06</v>
      </c>
      <c r="M4580" s="19">
        <v>0</v>
      </c>
      <c r="N4580" s="39">
        <v>476471.81</v>
      </c>
      <c r="O4580" s="40">
        <v>0</v>
      </c>
      <c r="P4580" s="19">
        <v>72811.12</v>
      </c>
      <c r="Q4580" s="19">
        <v>0</v>
      </c>
      <c r="R4580" s="39">
        <v>61536.92</v>
      </c>
      <c r="S4580" s="40">
        <v>0</v>
      </c>
      <c r="T4580" s="19"/>
      <c r="U4580" s="19"/>
      <c r="V4580" s="39"/>
      <c r="W4580" s="40"/>
      <c r="X4580" s="19"/>
      <c r="Y4580" s="19"/>
      <c r="Z4580" s="39"/>
      <c r="AA4580" s="40"/>
      <c r="AB4580" s="19"/>
      <c r="AC4580" s="19"/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1652</v>
      </c>
      <c r="B4581" s="37" t="s">
        <v>1286</v>
      </c>
      <c r="C4581" s="38" t="s">
        <v>1287</v>
      </c>
      <c r="D4581" s="24">
        <f t="shared" si="142"/>
        <v>466456.5</v>
      </c>
      <c r="E4581" s="32">
        <f t="shared" si="143"/>
        <v>0</v>
      </c>
      <c r="F4581" s="28">
        <v>74342</v>
      </c>
      <c r="G4581" s="29">
        <v>0</v>
      </c>
      <c r="H4581" s="19">
        <v>54778</v>
      </c>
      <c r="I4581" s="19">
        <v>0</v>
      </c>
      <c r="J4581" s="39">
        <v>82781</v>
      </c>
      <c r="K4581" s="40">
        <v>0</v>
      </c>
      <c r="L4581" s="19">
        <v>78205</v>
      </c>
      <c r="M4581" s="19">
        <v>0</v>
      </c>
      <c r="N4581" s="39">
        <v>37140</v>
      </c>
      <c r="O4581" s="40">
        <v>0</v>
      </c>
      <c r="P4581" s="19">
        <v>66109.5</v>
      </c>
      <c r="Q4581" s="19">
        <v>0</v>
      </c>
      <c r="R4581" s="39">
        <v>73101</v>
      </c>
      <c r="S4581" s="40">
        <v>0</v>
      </c>
      <c r="T4581" s="19"/>
      <c r="U4581" s="19"/>
      <c r="V4581" s="39"/>
      <c r="W4581" s="40"/>
      <c r="X4581" s="19"/>
      <c r="Y4581" s="19"/>
      <c r="Z4581" s="39"/>
      <c r="AA4581" s="40"/>
      <c r="AB4581" s="19"/>
      <c r="AC4581" s="19"/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1652</v>
      </c>
      <c r="B4582" s="37" t="s">
        <v>1288</v>
      </c>
      <c r="C4582" s="38" t="s">
        <v>1289</v>
      </c>
      <c r="D4582" s="24">
        <f t="shared" si="142"/>
        <v>0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/>
      <c r="U4582" s="19"/>
      <c r="V4582" s="39"/>
      <c r="W4582" s="40"/>
      <c r="X4582" s="19"/>
      <c r="Y4582" s="19"/>
      <c r="Z4582" s="39"/>
      <c r="AA4582" s="40"/>
      <c r="AB4582" s="19"/>
      <c r="AC4582" s="19"/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1652</v>
      </c>
      <c r="B4583" s="37" t="s">
        <v>1290</v>
      </c>
      <c r="C4583" s="38" t="s">
        <v>1291</v>
      </c>
      <c r="D4583" s="24">
        <f t="shared" si="142"/>
        <v>197758.01999999996</v>
      </c>
      <c r="E4583" s="32">
        <f t="shared" si="143"/>
        <v>0</v>
      </c>
      <c r="F4583" s="28">
        <v>67349.039999999994</v>
      </c>
      <c r="G4583" s="29">
        <v>0</v>
      </c>
      <c r="H4583" s="19">
        <v>26118</v>
      </c>
      <c r="I4583" s="19">
        <v>0</v>
      </c>
      <c r="J4583" s="39">
        <v>20261.62</v>
      </c>
      <c r="K4583" s="40">
        <v>0</v>
      </c>
      <c r="L4583" s="19">
        <v>22154</v>
      </c>
      <c r="M4583" s="19">
        <v>0</v>
      </c>
      <c r="N4583" s="39">
        <v>26888.36</v>
      </c>
      <c r="O4583" s="40">
        <v>0</v>
      </c>
      <c r="P4583" s="19">
        <v>11982</v>
      </c>
      <c r="Q4583" s="19">
        <v>0</v>
      </c>
      <c r="R4583" s="39">
        <v>23005</v>
      </c>
      <c r="S4583" s="40">
        <v>0</v>
      </c>
      <c r="T4583" s="19"/>
      <c r="U4583" s="19"/>
      <c r="V4583" s="39"/>
      <c r="W4583" s="40"/>
      <c r="X4583" s="19"/>
      <c r="Y4583" s="19"/>
      <c r="Z4583" s="39"/>
      <c r="AA4583" s="40"/>
      <c r="AB4583" s="19"/>
      <c r="AC4583" s="19"/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1652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1652</v>
      </c>
      <c r="B4585" s="37" t="s">
        <v>1294</v>
      </c>
      <c r="C4585" s="38" t="s">
        <v>1295</v>
      </c>
      <c r="D4585" s="24">
        <f t="shared" si="142"/>
        <v>399600.02</v>
      </c>
      <c r="E4585" s="32">
        <f t="shared" si="143"/>
        <v>10800</v>
      </c>
      <c r="F4585" s="30">
        <v>13540</v>
      </c>
      <c r="G4585" s="31">
        <v>0</v>
      </c>
      <c r="H4585" s="22">
        <v>17698</v>
      </c>
      <c r="I4585" s="22">
        <v>0</v>
      </c>
      <c r="J4585" s="41">
        <v>13063.02</v>
      </c>
      <c r="K4585" s="42">
        <v>0</v>
      </c>
      <c r="L4585" s="22">
        <v>49040</v>
      </c>
      <c r="M4585" s="22">
        <v>0</v>
      </c>
      <c r="N4585" s="41">
        <v>211100</v>
      </c>
      <c r="O4585" s="42">
        <v>10800</v>
      </c>
      <c r="P4585" s="22">
        <v>95159</v>
      </c>
      <c r="Q4585" s="22">
        <v>0</v>
      </c>
      <c r="R4585" s="41">
        <v>0</v>
      </c>
      <c r="S4585" s="42">
        <v>0</v>
      </c>
      <c r="T4585" s="22"/>
      <c r="U4585" s="22"/>
      <c r="V4585" s="41"/>
      <c r="W4585" s="42"/>
      <c r="X4585" s="22"/>
      <c r="Y4585" s="22"/>
      <c r="Z4585" s="41"/>
      <c r="AA4585" s="42"/>
      <c r="AB4585" s="22"/>
      <c r="AC4585" s="22"/>
      <c r="AD4585" s="43" t="s">
        <v>1656</v>
      </c>
      <c r="AE4585" s="26" t="s">
        <v>1636</v>
      </c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1652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1652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1652</v>
      </c>
      <c r="B4588" s="37" t="s">
        <v>1300</v>
      </c>
      <c r="C4588" s="38" t="s">
        <v>1301</v>
      </c>
      <c r="D4588" s="24">
        <f t="shared" si="142"/>
        <v>0</v>
      </c>
      <c r="E4588" s="32">
        <f t="shared" si="143"/>
        <v>0</v>
      </c>
      <c r="F4588" s="30"/>
      <c r="G4588" s="31"/>
      <c r="H4588" s="22"/>
      <c r="I4588" s="22"/>
      <c r="J4588" s="41"/>
      <c r="K4588" s="42"/>
      <c r="L4588" s="22"/>
      <c r="M4588" s="22"/>
      <c r="N4588" s="41"/>
      <c r="O4588" s="42"/>
      <c r="P4588" s="22"/>
      <c r="Q4588" s="22"/>
      <c r="R4588" s="41"/>
      <c r="S4588" s="42"/>
      <c r="T4588" s="22"/>
      <c r="U4588" s="22"/>
      <c r="V4588" s="41"/>
      <c r="W4588" s="42"/>
      <c r="X4588" s="22"/>
      <c r="Y4588" s="22"/>
      <c r="Z4588" s="41"/>
      <c r="AA4588" s="42"/>
      <c r="AB4588" s="22"/>
      <c r="AC4588" s="22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1652</v>
      </c>
      <c r="B4589" s="37" t="s">
        <v>1302</v>
      </c>
      <c r="C4589" s="38" t="s">
        <v>1303</v>
      </c>
      <c r="D4589" s="24">
        <f t="shared" si="142"/>
        <v>426770</v>
      </c>
      <c r="E4589" s="32">
        <f t="shared" si="143"/>
        <v>0</v>
      </c>
      <c r="F4589" s="30">
        <v>68720</v>
      </c>
      <c r="G4589" s="31">
        <v>0</v>
      </c>
      <c r="H4589" s="22">
        <v>60210</v>
      </c>
      <c r="I4589" s="22">
        <v>0</v>
      </c>
      <c r="J4589" s="41">
        <v>22000</v>
      </c>
      <c r="K4589" s="42">
        <v>0</v>
      </c>
      <c r="L4589" s="22">
        <v>60210</v>
      </c>
      <c r="M4589" s="22">
        <v>0</v>
      </c>
      <c r="N4589" s="41">
        <v>60210</v>
      </c>
      <c r="O4589" s="42">
        <v>0</v>
      </c>
      <c r="P4589" s="22">
        <v>95210</v>
      </c>
      <c r="Q4589" s="22">
        <v>0</v>
      </c>
      <c r="R4589" s="41">
        <v>60210</v>
      </c>
      <c r="S4589" s="42">
        <v>0</v>
      </c>
      <c r="T4589" s="22"/>
      <c r="U4589" s="22"/>
      <c r="V4589" s="41"/>
      <c r="W4589" s="42"/>
      <c r="X4589" s="22"/>
      <c r="Y4589" s="22"/>
      <c r="Z4589" s="41"/>
      <c r="AA4589" s="42"/>
      <c r="AB4589" s="22"/>
      <c r="AC4589" s="22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1652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1652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1652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1652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1652</v>
      </c>
      <c r="B4594" s="37" t="s">
        <v>1312</v>
      </c>
      <c r="C4594" s="38" t="s">
        <v>1313</v>
      </c>
      <c r="D4594" s="24">
        <f t="shared" si="142"/>
        <v>329175</v>
      </c>
      <c r="E4594" s="32">
        <f t="shared" si="143"/>
        <v>0</v>
      </c>
      <c r="F4594" s="30"/>
      <c r="G4594" s="31"/>
      <c r="H4594" s="22">
        <v>176925</v>
      </c>
      <c r="I4594" s="22">
        <v>0</v>
      </c>
      <c r="J4594" s="41">
        <v>9550</v>
      </c>
      <c r="K4594" s="42">
        <v>0</v>
      </c>
      <c r="L4594" s="22">
        <v>0</v>
      </c>
      <c r="M4594" s="22">
        <v>0</v>
      </c>
      <c r="N4594" s="41">
        <v>0</v>
      </c>
      <c r="O4594" s="42">
        <v>0</v>
      </c>
      <c r="P4594" s="22">
        <v>70300</v>
      </c>
      <c r="Q4594" s="22">
        <v>0</v>
      </c>
      <c r="R4594" s="41">
        <v>72400</v>
      </c>
      <c r="S4594" s="42">
        <v>0</v>
      </c>
      <c r="T4594" s="22"/>
      <c r="U4594" s="22"/>
      <c r="V4594" s="41"/>
      <c r="W4594" s="42"/>
      <c r="X4594" s="22"/>
      <c r="Y4594" s="22"/>
      <c r="Z4594" s="41"/>
      <c r="AA4594" s="42"/>
      <c r="AB4594" s="22"/>
      <c r="AC4594" s="22"/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1652</v>
      </c>
      <c r="B4595" s="37" t="s">
        <v>1314</v>
      </c>
      <c r="C4595" s="38" t="s">
        <v>1315</v>
      </c>
      <c r="D4595" s="24">
        <f t="shared" si="142"/>
        <v>0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/>
      <c r="U4595" s="22"/>
      <c r="V4595" s="41"/>
      <c r="W4595" s="42"/>
      <c r="X4595" s="22"/>
      <c r="Y4595" s="22"/>
      <c r="Z4595" s="41"/>
      <c r="AA4595" s="42"/>
      <c r="AB4595" s="22"/>
      <c r="AC4595" s="22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1652</v>
      </c>
      <c r="B4596" s="37" t="s">
        <v>1316</v>
      </c>
      <c r="C4596" s="38" t="s">
        <v>1317</v>
      </c>
      <c r="D4596" s="24">
        <f t="shared" si="142"/>
        <v>0</v>
      </c>
      <c r="E4596" s="32">
        <f t="shared" si="143"/>
        <v>0</v>
      </c>
      <c r="F4596" s="30"/>
      <c r="G4596" s="31"/>
      <c r="H4596" s="22"/>
      <c r="I4596" s="22"/>
      <c r="J4596" s="41"/>
      <c r="K4596" s="42"/>
      <c r="L4596" s="22"/>
      <c r="M4596" s="22"/>
      <c r="N4596" s="41"/>
      <c r="O4596" s="42"/>
      <c r="P4596" s="22"/>
      <c r="Q4596" s="22"/>
      <c r="R4596" s="41"/>
      <c r="S4596" s="42"/>
      <c r="T4596" s="22"/>
      <c r="U4596" s="22"/>
      <c r="V4596" s="41"/>
      <c r="W4596" s="42"/>
      <c r="X4596" s="22"/>
      <c r="Y4596" s="22"/>
      <c r="Z4596" s="41"/>
      <c r="AA4596" s="42"/>
      <c r="AB4596" s="22"/>
      <c r="AC4596" s="22"/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1652</v>
      </c>
      <c r="B4597" s="37" t="s">
        <v>1318</v>
      </c>
      <c r="C4597" s="38" t="s">
        <v>1319</v>
      </c>
      <c r="D4597" s="24">
        <f t="shared" si="142"/>
        <v>453410</v>
      </c>
      <c r="E4597" s="32">
        <f t="shared" si="143"/>
        <v>0</v>
      </c>
      <c r="F4597" s="28">
        <v>45320</v>
      </c>
      <c r="G4597" s="29">
        <v>0</v>
      </c>
      <c r="H4597" s="19">
        <v>117750</v>
      </c>
      <c r="I4597" s="19">
        <v>0</v>
      </c>
      <c r="J4597" s="39">
        <v>0</v>
      </c>
      <c r="K4597" s="40">
        <v>0</v>
      </c>
      <c r="L4597" s="19">
        <v>22850</v>
      </c>
      <c r="M4597" s="19">
        <v>0</v>
      </c>
      <c r="N4597" s="39">
        <v>133290</v>
      </c>
      <c r="O4597" s="40">
        <v>0</v>
      </c>
      <c r="P4597" s="22">
        <v>0</v>
      </c>
      <c r="Q4597" s="22">
        <v>0</v>
      </c>
      <c r="R4597" s="39">
        <v>134200</v>
      </c>
      <c r="S4597" s="40">
        <v>0</v>
      </c>
      <c r="T4597" s="19"/>
      <c r="U4597" s="19"/>
      <c r="V4597" s="39"/>
      <c r="W4597" s="40"/>
      <c r="X4597" s="19"/>
      <c r="Y4597" s="19"/>
      <c r="Z4597" s="39"/>
      <c r="AA4597" s="40"/>
      <c r="AB4597" s="19"/>
      <c r="AC4597" s="19"/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1652</v>
      </c>
      <c r="B4598" s="37" t="s">
        <v>1320</v>
      </c>
      <c r="C4598" s="38" t="s">
        <v>1321</v>
      </c>
      <c r="D4598" s="24">
        <f t="shared" si="142"/>
        <v>4031756.3899999997</v>
      </c>
      <c r="E4598" s="32">
        <f t="shared" si="143"/>
        <v>0</v>
      </c>
      <c r="F4598" s="28"/>
      <c r="G4598" s="29"/>
      <c r="H4598" s="19">
        <v>169848.5</v>
      </c>
      <c r="I4598" s="19">
        <v>0</v>
      </c>
      <c r="J4598" s="39">
        <v>191414.25</v>
      </c>
      <c r="K4598" s="40">
        <v>0</v>
      </c>
      <c r="L4598" s="19">
        <v>452812.99</v>
      </c>
      <c r="M4598" s="19">
        <v>0</v>
      </c>
      <c r="N4598" s="39">
        <v>3017929.65</v>
      </c>
      <c r="O4598" s="40">
        <v>0</v>
      </c>
      <c r="P4598" s="19">
        <v>102507.25</v>
      </c>
      <c r="Q4598" s="19">
        <v>0</v>
      </c>
      <c r="R4598" s="39">
        <v>97243.75</v>
      </c>
      <c r="S4598" s="40">
        <v>0</v>
      </c>
      <c r="T4598" s="19"/>
      <c r="U4598" s="19"/>
      <c r="V4598" s="39"/>
      <c r="W4598" s="40"/>
      <c r="X4598" s="19"/>
      <c r="Y4598" s="19"/>
      <c r="Z4598" s="39"/>
      <c r="AA4598" s="40"/>
      <c r="AB4598" s="19"/>
      <c r="AC4598" s="19"/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1652</v>
      </c>
      <c r="B4599" s="37" t="s">
        <v>1322</v>
      </c>
      <c r="C4599" s="38" t="s">
        <v>1323</v>
      </c>
      <c r="D4599" s="24">
        <f t="shared" si="142"/>
        <v>0</v>
      </c>
      <c r="E4599" s="32">
        <f t="shared" si="143"/>
        <v>0</v>
      </c>
      <c r="F4599" s="28"/>
      <c r="G4599" s="29"/>
      <c r="H4599" s="19"/>
      <c r="I4599" s="19"/>
      <c r="J4599" s="39"/>
      <c r="K4599" s="40"/>
      <c r="L4599" s="19"/>
      <c r="M4599" s="19"/>
      <c r="N4599" s="39"/>
      <c r="O4599" s="40"/>
      <c r="P4599" s="19"/>
      <c r="Q4599" s="19"/>
      <c r="R4599" s="39"/>
      <c r="S4599" s="40"/>
      <c r="T4599" s="19"/>
      <c r="U4599" s="19"/>
      <c r="V4599" s="39"/>
      <c r="W4599" s="40"/>
      <c r="X4599" s="19"/>
      <c r="Y4599" s="19"/>
      <c r="Z4599" s="39"/>
      <c r="AA4599" s="40"/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1652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1652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1652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1652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1652</v>
      </c>
      <c r="B4604" s="37" t="s">
        <v>1332</v>
      </c>
      <c r="C4604" s="38" t="s">
        <v>1333</v>
      </c>
      <c r="D4604" s="24">
        <f t="shared" si="142"/>
        <v>4930975</v>
      </c>
      <c r="E4604" s="32">
        <f t="shared" si="143"/>
        <v>0</v>
      </c>
      <c r="F4604" s="28">
        <v>652640</v>
      </c>
      <c r="G4604" s="29">
        <v>0</v>
      </c>
      <c r="H4604" s="19">
        <v>450210</v>
      </c>
      <c r="I4604" s="19">
        <v>0</v>
      </c>
      <c r="J4604" s="39">
        <v>1218110</v>
      </c>
      <c r="K4604" s="40">
        <v>0</v>
      </c>
      <c r="L4604" s="19">
        <v>718765</v>
      </c>
      <c r="M4604" s="19">
        <v>0</v>
      </c>
      <c r="N4604" s="39">
        <v>702430</v>
      </c>
      <c r="O4604" s="40">
        <v>0</v>
      </c>
      <c r="P4604" s="22">
        <v>613320</v>
      </c>
      <c r="Q4604" s="22">
        <v>0</v>
      </c>
      <c r="R4604" s="39">
        <v>575500</v>
      </c>
      <c r="S4604" s="40">
        <v>0</v>
      </c>
      <c r="T4604" s="19"/>
      <c r="U4604" s="19"/>
      <c r="V4604" s="39"/>
      <c r="W4604" s="40"/>
      <c r="X4604" s="19"/>
      <c r="Y4604" s="19"/>
      <c r="Z4604" s="39"/>
      <c r="AA4604" s="40"/>
      <c r="AB4604" s="19"/>
      <c r="AC4604" s="19"/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1652</v>
      </c>
      <c r="B4605" s="37" t="s">
        <v>1334</v>
      </c>
      <c r="C4605" s="38" t="s">
        <v>1335</v>
      </c>
      <c r="D4605" s="24">
        <f t="shared" si="142"/>
        <v>369420</v>
      </c>
      <c r="E4605" s="32">
        <f t="shared" si="143"/>
        <v>0</v>
      </c>
      <c r="F4605" s="28">
        <v>53400</v>
      </c>
      <c r="G4605" s="29">
        <v>0</v>
      </c>
      <c r="H4605" s="19">
        <v>47700</v>
      </c>
      <c r="I4605" s="19">
        <v>0</v>
      </c>
      <c r="J4605" s="39">
        <v>60800</v>
      </c>
      <c r="K4605" s="40">
        <v>0</v>
      </c>
      <c r="L4605" s="19">
        <v>54820</v>
      </c>
      <c r="M4605" s="19">
        <v>0</v>
      </c>
      <c r="N4605" s="39">
        <v>52060</v>
      </c>
      <c r="O4605" s="40">
        <v>0</v>
      </c>
      <c r="P4605" s="19">
        <v>53780</v>
      </c>
      <c r="Q4605" s="19">
        <v>0</v>
      </c>
      <c r="R4605" s="39">
        <v>46860</v>
      </c>
      <c r="S4605" s="40">
        <v>0</v>
      </c>
      <c r="T4605" s="19"/>
      <c r="U4605" s="19"/>
      <c r="V4605" s="39"/>
      <c r="W4605" s="40"/>
      <c r="X4605" s="19"/>
      <c r="Y4605" s="19"/>
      <c r="Z4605" s="39"/>
      <c r="AA4605" s="40"/>
      <c r="AB4605" s="19"/>
      <c r="AC4605" s="19"/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1652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1652</v>
      </c>
      <c r="B4607" s="37" t="s">
        <v>1338</v>
      </c>
      <c r="C4607" s="38" t="s">
        <v>1339</v>
      </c>
      <c r="D4607" s="24">
        <f t="shared" si="142"/>
        <v>6750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>
        <v>6750</v>
      </c>
      <c r="S4607" s="42">
        <v>0</v>
      </c>
      <c r="T4607" s="22"/>
      <c r="U4607" s="22"/>
      <c r="V4607" s="41"/>
      <c r="W4607" s="42"/>
      <c r="X4607" s="22"/>
      <c r="Y4607" s="22"/>
      <c r="Z4607" s="41"/>
      <c r="AA4607" s="42"/>
      <c r="AB4607" s="22"/>
      <c r="AC4607" s="22"/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1652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1652</v>
      </c>
      <c r="B4609" s="37" t="s">
        <v>1342</v>
      </c>
      <c r="C4609" s="38" t="s">
        <v>1343</v>
      </c>
      <c r="D4609" s="24">
        <f t="shared" si="142"/>
        <v>200000</v>
      </c>
      <c r="E4609" s="32">
        <f t="shared" si="143"/>
        <v>0</v>
      </c>
      <c r="F4609" s="28">
        <v>20000</v>
      </c>
      <c r="G4609" s="29">
        <v>0</v>
      </c>
      <c r="H4609" s="19">
        <v>40000</v>
      </c>
      <c r="I4609" s="19">
        <v>0</v>
      </c>
      <c r="J4609" s="39">
        <v>30000</v>
      </c>
      <c r="K4609" s="40">
        <v>0</v>
      </c>
      <c r="L4609" s="19">
        <v>0</v>
      </c>
      <c r="M4609" s="19">
        <v>0</v>
      </c>
      <c r="N4609" s="39">
        <v>0</v>
      </c>
      <c r="O4609" s="40">
        <v>0</v>
      </c>
      <c r="P4609" s="22">
        <v>80000</v>
      </c>
      <c r="Q4609" s="22">
        <v>0</v>
      </c>
      <c r="R4609" s="39">
        <v>30000</v>
      </c>
      <c r="S4609" s="40">
        <v>0</v>
      </c>
      <c r="T4609" s="19"/>
      <c r="U4609" s="19"/>
      <c r="V4609" s="39"/>
      <c r="W4609" s="40"/>
      <c r="X4609" s="19"/>
      <c r="Y4609" s="19"/>
      <c r="Z4609" s="39"/>
      <c r="AA4609" s="40"/>
      <c r="AB4609" s="19"/>
      <c r="AC4609" s="19"/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1652</v>
      </c>
      <c r="B4610" s="37" t="s">
        <v>1344</v>
      </c>
      <c r="C4610" s="38" t="s">
        <v>1345</v>
      </c>
      <c r="D4610" s="24">
        <f t="shared" si="142"/>
        <v>100000</v>
      </c>
      <c r="E4610" s="32">
        <f t="shared" si="143"/>
        <v>0</v>
      </c>
      <c r="F4610" s="28">
        <v>10000</v>
      </c>
      <c r="G4610" s="29">
        <v>0</v>
      </c>
      <c r="H4610" s="19">
        <v>10000</v>
      </c>
      <c r="I4610" s="19">
        <v>0</v>
      </c>
      <c r="J4610" s="39">
        <v>10000</v>
      </c>
      <c r="K4610" s="40">
        <v>0</v>
      </c>
      <c r="L4610" s="19">
        <v>0</v>
      </c>
      <c r="M4610" s="19">
        <v>0</v>
      </c>
      <c r="N4610" s="39">
        <v>0</v>
      </c>
      <c r="O4610" s="40">
        <v>0</v>
      </c>
      <c r="P4610" s="19">
        <v>50000</v>
      </c>
      <c r="Q4610" s="19">
        <v>0</v>
      </c>
      <c r="R4610" s="39">
        <v>20000</v>
      </c>
      <c r="S4610" s="40">
        <v>0</v>
      </c>
      <c r="T4610" s="19"/>
      <c r="U4610" s="19"/>
      <c r="V4610" s="39"/>
      <c r="W4610" s="40"/>
      <c r="X4610" s="19"/>
      <c r="Y4610" s="19"/>
      <c r="Z4610" s="39"/>
      <c r="AA4610" s="40"/>
      <c r="AB4610" s="19"/>
      <c r="AC4610" s="19"/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1652</v>
      </c>
      <c r="B4611" s="37" t="s">
        <v>1346</v>
      </c>
      <c r="C4611" s="38" t="s">
        <v>1347</v>
      </c>
      <c r="D4611" s="24">
        <f t="shared" si="142"/>
        <v>105000</v>
      </c>
      <c r="E4611" s="32">
        <f t="shared" si="143"/>
        <v>0</v>
      </c>
      <c r="F4611" s="28">
        <v>15000</v>
      </c>
      <c r="G4611" s="29">
        <v>0</v>
      </c>
      <c r="H4611" s="19">
        <v>15000</v>
      </c>
      <c r="I4611" s="19">
        <v>0</v>
      </c>
      <c r="J4611" s="39">
        <v>15000</v>
      </c>
      <c r="K4611" s="40">
        <v>0</v>
      </c>
      <c r="L4611" s="19">
        <v>0</v>
      </c>
      <c r="M4611" s="19">
        <v>0</v>
      </c>
      <c r="N4611" s="39">
        <v>0</v>
      </c>
      <c r="O4611" s="40">
        <v>0</v>
      </c>
      <c r="P4611" s="19">
        <v>45000</v>
      </c>
      <c r="Q4611" s="19">
        <v>0</v>
      </c>
      <c r="R4611" s="39">
        <v>15000</v>
      </c>
      <c r="S4611" s="40">
        <v>0</v>
      </c>
      <c r="T4611" s="19"/>
      <c r="U4611" s="19"/>
      <c r="V4611" s="39"/>
      <c r="W4611" s="40"/>
      <c r="X4611" s="19"/>
      <c r="Y4611" s="19"/>
      <c r="Z4611" s="39"/>
      <c r="AA4611" s="40"/>
      <c r="AB4611" s="19"/>
      <c r="AC4611" s="19"/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1652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1652</v>
      </c>
      <c r="B4613" s="37" t="s">
        <v>1350</v>
      </c>
      <c r="C4613" s="38" t="s">
        <v>1351</v>
      </c>
      <c r="D4613" s="24">
        <f t="shared" si="144"/>
        <v>0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/>
      <c r="U4613" s="22"/>
      <c r="V4613" s="41"/>
      <c r="W4613" s="42"/>
      <c r="X4613" s="22"/>
      <c r="Y4613" s="22"/>
      <c r="Z4613" s="41"/>
      <c r="AA4613" s="42"/>
      <c r="AB4613" s="22"/>
      <c r="AC4613" s="22"/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1652</v>
      </c>
      <c r="B4614" s="37" t="s">
        <v>1352</v>
      </c>
      <c r="C4614" s="38" t="s">
        <v>1353</v>
      </c>
      <c r="D4614" s="24">
        <f t="shared" si="144"/>
        <v>7350</v>
      </c>
      <c r="E4614" s="32">
        <f t="shared" si="145"/>
        <v>0</v>
      </c>
      <c r="F4614" s="30">
        <v>7350</v>
      </c>
      <c r="G4614" s="31">
        <v>0</v>
      </c>
      <c r="H4614" s="22">
        <v>0</v>
      </c>
      <c r="I4614" s="22">
        <v>0</v>
      </c>
      <c r="J4614" s="41">
        <v>0</v>
      </c>
      <c r="K4614" s="42">
        <v>0</v>
      </c>
      <c r="L4614" s="22">
        <v>0</v>
      </c>
      <c r="M4614" s="22">
        <v>0</v>
      </c>
      <c r="N4614" s="41">
        <v>0</v>
      </c>
      <c r="O4614" s="42">
        <v>0</v>
      </c>
      <c r="P4614" s="22">
        <v>0</v>
      </c>
      <c r="Q4614" s="22">
        <v>0</v>
      </c>
      <c r="R4614" s="41">
        <v>0</v>
      </c>
      <c r="S4614" s="42">
        <v>0</v>
      </c>
      <c r="T4614" s="22"/>
      <c r="U4614" s="22"/>
      <c r="V4614" s="41"/>
      <c r="W4614" s="42"/>
      <c r="X4614" s="22"/>
      <c r="Y4614" s="22"/>
      <c r="Z4614" s="41"/>
      <c r="AA4614" s="42"/>
      <c r="AB4614" s="22"/>
      <c r="AC4614" s="22"/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1652</v>
      </c>
      <c r="B4615" s="37" t="s">
        <v>1354</v>
      </c>
      <c r="C4615" s="38" t="s">
        <v>1355</v>
      </c>
      <c r="D4615" s="24">
        <f t="shared" si="144"/>
        <v>300539.82</v>
      </c>
      <c r="E4615" s="32">
        <f t="shared" si="145"/>
        <v>0</v>
      </c>
      <c r="F4615" s="28">
        <v>42934.26</v>
      </c>
      <c r="G4615" s="29">
        <v>0</v>
      </c>
      <c r="H4615" s="19">
        <v>42934.26</v>
      </c>
      <c r="I4615" s="19">
        <v>0</v>
      </c>
      <c r="J4615" s="39">
        <v>42934.26</v>
      </c>
      <c r="K4615" s="40">
        <v>0</v>
      </c>
      <c r="L4615" s="19">
        <v>42934.26</v>
      </c>
      <c r="M4615" s="19">
        <v>0</v>
      </c>
      <c r="N4615" s="39">
        <v>42934.26</v>
      </c>
      <c r="O4615" s="40">
        <v>0</v>
      </c>
      <c r="P4615" s="22">
        <v>42934.26</v>
      </c>
      <c r="Q4615" s="22">
        <v>0</v>
      </c>
      <c r="R4615" s="39">
        <v>42934.26</v>
      </c>
      <c r="S4615" s="40">
        <v>0</v>
      </c>
      <c r="T4615" s="19"/>
      <c r="U4615" s="19"/>
      <c r="V4615" s="39"/>
      <c r="W4615" s="40"/>
      <c r="X4615" s="19"/>
      <c r="Y4615" s="19"/>
      <c r="Z4615" s="39"/>
      <c r="AA4615" s="40"/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1652</v>
      </c>
      <c r="B4616" s="37" t="s">
        <v>1356</v>
      </c>
      <c r="C4616" s="38" t="s">
        <v>1357</v>
      </c>
      <c r="D4616" s="24">
        <f t="shared" si="144"/>
        <v>671387.08000000007</v>
      </c>
      <c r="E4616" s="32">
        <f t="shared" si="145"/>
        <v>0</v>
      </c>
      <c r="F4616" s="30">
        <v>95912.44</v>
      </c>
      <c r="G4616" s="31">
        <v>0</v>
      </c>
      <c r="H4616" s="22">
        <v>95912.44</v>
      </c>
      <c r="I4616" s="22">
        <v>0</v>
      </c>
      <c r="J4616" s="41">
        <v>95912.44</v>
      </c>
      <c r="K4616" s="42">
        <v>0</v>
      </c>
      <c r="L4616" s="22">
        <v>95912.44</v>
      </c>
      <c r="M4616" s="22">
        <v>0</v>
      </c>
      <c r="N4616" s="41">
        <v>95912.44</v>
      </c>
      <c r="O4616" s="42">
        <v>0</v>
      </c>
      <c r="P4616" s="19">
        <v>95912.44</v>
      </c>
      <c r="Q4616" s="19">
        <v>0</v>
      </c>
      <c r="R4616" s="41">
        <v>95912.44</v>
      </c>
      <c r="S4616" s="42">
        <v>0</v>
      </c>
      <c r="T4616" s="22"/>
      <c r="U4616" s="22"/>
      <c r="V4616" s="41"/>
      <c r="W4616" s="42"/>
      <c r="X4616" s="22"/>
      <c r="Y4616" s="22"/>
      <c r="Z4616" s="41"/>
      <c r="AA4616" s="42"/>
      <c r="AB4616" s="22"/>
      <c r="AC4616" s="22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1652</v>
      </c>
      <c r="B4617" s="37" t="s">
        <v>1358</v>
      </c>
      <c r="C4617" s="38" t="s">
        <v>1359</v>
      </c>
      <c r="D4617" s="24">
        <f t="shared" si="144"/>
        <v>101588.54999999999</v>
      </c>
      <c r="E4617" s="32">
        <f t="shared" si="145"/>
        <v>0</v>
      </c>
      <c r="F4617" s="28">
        <v>14512.65</v>
      </c>
      <c r="G4617" s="29">
        <v>0</v>
      </c>
      <c r="H4617" s="19">
        <v>14512.65</v>
      </c>
      <c r="I4617" s="19">
        <v>0</v>
      </c>
      <c r="J4617" s="39">
        <v>14512.65</v>
      </c>
      <c r="K4617" s="40">
        <v>0</v>
      </c>
      <c r="L4617" s="19">
        <v>14512.65</v>
      </c>
      <c r="M4617" s="19">
        <v>0</v>
      </c>
      <c r="N4617" s="39">
        <v>14512.65</v>
      </c>
      <c r="O4617" s="40">
        <v>0</v>
      </c>
      <c r="P4617" s="22">
        <v>14512.65</v>
      </c>
      <c r="Q4617" s="22">
        <v>0</v>
      </c>
      <c r="R4617" s="39">
        <v>14512.65</v>
      </c>
      <c r="S4617" s="40">
        <v>0</v>
      </c>
      <c r="T4617" s="19"/>
      <c r="U4617" s="19"/>
      <c r="V4617" s="39"/>
      <c r="W4617" s="40"/>
      <c r="X4617" s="19"/>
      <c r="Y4617" s="19"/>
      <c r="Z4617" s="39"/>
      <c r="AA4617" s="40"/>
      <c r="AB4617" s="19"/>
      <c r="AC4617" s="19"/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1652</v>
      </c>
      <c r="B4618" s="37" t="s">
        <v>1360</v>
      </c>
      <c r="C4618" s="38" t="s">
        <v>1361</v>
      </c>
      <c r="D4618" s="24">
        <f t="shared" si="144"/>
        <v>85792.77</v>
      </c>
      <c r="E4618" s="32">
        <f t="shared" si="145"/>
        <v>0</v>
      </c>
      <c r="F4618" s="30">
        <v>12256.11</v>
      </c>
      <c r="G4618" s="31">
        <v>0</v>
      </c>
      <c r="H4618" s="22">
        <v>12256.11</v>
      </c>
      <c r="I4618" s="22">
        <v>0</v>
      </c>
      <c r="J4618" s="41">
        <v>12256.11</v>
      </c>
      <c r="K4618" s="42">
        <v>0</v>
      </c>
      <c r="L4618" s="22">
        <v>12256.11</v>
      </c>
      <c r="M4618" s="22">
        <v>0</v>
      </c>
      <c r="N4618" s="41">
        <v>12256.11</v>
      </c>
      <c r="O4618" s="42">
        <v>0</v>
      </c>
      <c r="P4618" s="19">
        <v>12256.11</v>
      </c>
      <c r="Q4618" s="19">
        <v>0</v>
      </c>
      <c r="R4618" s="41">
        <v>12256.11</v>
      </c>
      <c r="S4618" s="42">
        <v>0</v>
      </c>
      <c r="T4618" s="22"/>
      <c r="U4618" s="22"/>
      <c r="V4618" s="41"/>
      <c r="W4618" s="42"/>
      <c r="X4618" s="22"/>
      <c r="Y4618" s="22"/>
      <c r="Z4618" s="41"/>
      <c r="AA4618" s="42"/>
      <c r="AB4618" s="22"/>
      <c r="AC4618" s="22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1652</v>
      </c>
      <c r="B4619" s="37" t="s">
        <v>1362</v>
      </c>
      <c r="C4619" s="38" t="s">
        <v>1363</v>
      </c>
      <c r="D4619" s="24">
        <f t="shared" si="144"/>
        <v>44783.340000000004</v>
      </c>
      <c r="E4619" s="32">
        <f t="shared" si="145"/>
        <v>0</v>
      </c>
      <c r="F4619" s="30">
        <v>6397.62</v>
      </c>
      <c r="G4619" s="31">
        <v>0</v>
      </c>
      <c r="H4619" s="22">
        <v>6397.62</v>
      </c>
      <c r="I4619" s="22">
        <v>0</v>
      </c>
      <c r="J4619" s="41">
        <v>6397.62</v>
      </c>
      <c r="K4619" s="42">
        <v>0</v>
      </c>
      <c r="L4619" s="22">
        <v>6397.62</v>
      </c>
      <c r="M4619" s="22">
        <v>0</v>
      </c>
      <c r="N4619" s="41">
        <v>6397.62</v>
      </c>
      <c r="O4619" s="42">
        <v>0</v>
      </c>
      <c r="P4619" s="22">
        <v>6397.62</v>
      </c>
      <c r="Q4619" s="22">
        <v>0</v>
      </c>
      <c r="R4619" s="41">
        <v>6397.62</v>
      </c>
      <c r="S4619" s="42">
        <v>0</v>
      </c>
      <c r="T4619" s="22"/>
      <c r="U4619" s="22"/>
      <c r="V4619" s="41"/>
      <c r="W4619" s="42"/>
      <c r="X4619" s="22"/>
      <c r="Y4619" s="22"/>
      <c r="Z4619" s="41"/>
      <c r="AA4619" s="42"/>
      <c r="AB4619" s="22"/>
      <c r="AC4619" s="22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1652</v>
      </c>
      <c r="B4620" s="37" t="s">
        <v>1364</v>
      </c>
      <c r="C4620" s="38" t="s">
        <v>1365</v>
      </c>
      <c r="D4620" s="24">
        <f t="shared" si="144"/>
        <v>60708.270000000004</v>
      </c>
      <c r="E4620" s="32">
        <f t="shared" si="145"/>
        <v>0</v>
      </c>
      <c r="F4620" s="30">
        <v>8672.61</v>
      </c>
      <c r="G4620" s="31">
        <v>0</v>
      </c>
      <c r="H4620" s="22">
        <v>8672.61</v>
      </c>
      <c r="I4620" s="22">
        <v>0</v>
      </c>
      <c r="J4620" s="41">
        <v>8672.61</v>
      </c>
      <c r="K4620" s="42">
        <v>0</v>
      </c>
      <c r="L4620" s="22">
        <v>8672.61</v>
      </c>
      <c r="M4620" s="22">
        <v>0</v>
      </c>
      <c r="N4620" s="41">
        <v>8672.61</v>
      </c>
      <c r="O4620" s="42">
        <v>0</v>
      </c>
      <c r="P4620" s="22">
        <v>8672.61</v>
      </c>
      <c r="Q4620" s="22">
        <v>0</v>
      </c>
      <c r="R4620" s="41">
        <v>8672.61</v>
      </c>
      <c r="S4620" s="42">
        <v>0</v>
      </c>
      <c r="T4620" s="22"/>
      <c r="U4620" s="22"/>
      <c r="V4620" s="41"/>
      <c r="W4620" s="42"/>
      <c r="X4620" s="22"/>
      <c r="Y4620" s="22"/>
      <c r="Z4620" s="41"/>
      <c r="AA4620" s="42"/>
      <c r="AB4620" s="22"/>
      <c r="AC4620" s="22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1652</v>
      </c>
      <c r="B4621" s="37" t="s">
        <v>1366</v>
      </c>
      <c r="C4621" s="38" t="s">
        <v>1367</v>
      </c>
      <c r="D4621" s="24">
        <f t="shared" si="144"/>
        <v>60578.770000000004</v>
      </c>
      <c r="E4621" s="32">
        <f t="shared" si="145"/>
        <v>0</v>
      </c>
      <c r="F4621" s="30">
        <v>8654.11</v>
      </c>
      <c r="G4621" s="31">
        <v>0</v>
      </c>
      <c r="H4621" s="22">
        <v>8654.11</v>
      </c>
      <c r="I4621" s="22">
        <v>0</v>
      </c>
      <c r="J4621" s="41">
        <v>8654.11</v>
      </c>
      <c r="K4621" s="42">
        <v>0</v>
      </c>
      <c r="L4621" s="22">
        <v>8654.11</v>
      </c>
      <c r="M4621" s="22">
        <v>0</v>
      </c>
      <c r="N4621" s="41">
        <v>8654.11</v>
      </c>
      <c r="O4621" s="42">
        <v>0</v>
      </c>
      <c r="P4621" s="22">
        <v>8654.11</v>
      </c>
      <c r="Q4621" s="22">
        <v>0</v>
      </c>
      <c r="R4621" s="41">
        <v>8654.11</v>
      </c>
      <c r="S4621" s="42">
        <v>0</v>
      </c>
      <c r="T4621" s="22"/>
      <c r="U4621" s="22"/>
      <c r="V4621" s="41"/>
      <c r="W4621" s="42"/>
      <c r="X4621" s="22"/>
      <c r="Y4621" s="22"/>
      <c r="Z4621" s="41"/>
      <c r="AA4621" s="42"/>
      <c r="AB4621" s="22"/>
      <c r="AC4621" s="22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1652</v>
      </c>
      <c r="B4622" s="37" t="s">
        <v>1368</v>
      </c>
      <c r="C4622" s="38" t="s">
        <v>1369</v>
      </c>
      <c r="D4622" s="24">
        <f t="shared" si="144"/>
        <v>1539.5800000000002</v>
      </c>
      <c r="E4622" s="32">
        <f t="shared" si="145"/>
        <v>0</v>
      </c>
      <c r="F4622" s="30">
        <v>219.94</v>
      </c>
      <c r="G4622" s="31">
        <v>0</v>
      </c>
      <c r="H4622" s="22">
        <v>219.94</v>
      </c>
      <c r="I4622" s="22">
        <v>0</v>
      </c>
      <c r="J4622" s="41">
        <v>219.94</v>
      </c>
      <c r="K4622" s="42">
        <v>0</v>
      </c>
      <c r="L4622" s="22">
        <v>219.94</v>
      </c>
      <c r="M4622" s="22">
        <v>0</v>
      </c>
      <c r="N4622" s="41">
        <v>219.94</v>
      </c>
      <c r="O4622" s="42">
        <v>0</v>
      </c>
      <c r="P4622" s="22">
        <v>219.94</v>
      </c>
      <c r="Q4622" s="22">
        <v>0</v>
      </c>
      <c r="R4622" s="41">
        <v>219.94</v>
      </c>
      <c r="S4622" s="42">
        <v>0</v>
      </c>
      <c r="T4622" s="22"/>
      <c r="U4622" s="22"/>
      <c r="V4622" s="41"/>
      <c r="W4622" s="42"/>
      <c r="X4622" s="22"/>
      <c r="Y4622" s="22"/>
      <c r="Z4622" s="41"/>
      <c r="AA4622" s="42"/>
      <c r="AB4622" s="22"/>
      <c r="AC4622" s="22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1652</v>
      </c>
      <c r="B4623" s="37" t="s">
        <v>1370</v>
      </c>
      <c r="C4623" s="38" t="s">
        <v>1371</v>
      </c>
      <c r="D4623" s="24">
        <f t="shared" si="144"/>
        <v>174004.46</v>
      </c>
      <c r="E4623" s="32">
        <f t="shared" si="145"/>
        <v>0</v>
      </c>
      <c r="F4623" s="28">
        <v>24857.78</v>
      </c>
      <c r="G4623" s="29">
        <v>0</v>
      </c>
      <c r="H4623" s="19">
        <v>24857.78</v>
      </c>
      <c r="I4623" s="19">
        <v>0</v>
      </c>
      <c r="J4623" s="39">
        <v>24857.78</v>
      </c>
      <c r="K4623" s="40">
        <v>0</v>
      </c>
      <c r="L4623" s="19">
        <v>24857.78</v>
      </c>
      <c r="M4623" s="19">
        <v>0</v>
      </c>
      <c r="N4623" s="39">
        <v>24857.78</v>
      </c>
      <c r="O4623" s="40">
        <v>0</v>
      </c>
      <c r="P4623" s="22">
        <v>24857.78</v>
      </c>
      <c r="Q4623" s="22">
        <v>0</v>
      </c>
      <c r="R4623" s="39">
        <v>24857.78</v>
      </c>
      <c r="S4623" s="40">
        <v>0</v>
      </c>
      <c r="T4623" s="19"/>
      <c r="U4623" s="19"/>
      <c r="V4623" s="39"/>
      <c r="W4623" s="40"/>
      <c r="X4623" s="19"/>
      <c r="Y4623" s="19"/>
      <c r="Z4623" s="39"/>
      <c r="AA4623" s="40"/>
      <c r="AB4623" s="19"/>
      <c r="AC4623" s="19"/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1652</v>
      </c>
      <c r="B4624" s="37" t="s">
        <v>1372</v>
      </c>
      <c r="C4624" s="38" t="s">
        <v>1373</v>
      </c>
      <c r="D4624" s="24">
        <f t="shared" si="144"/>
        <v>5773.78</v>
      </c>
      <c r="E4624" s="32">
        <f t="shared" si="145"/>
        <v>0</v>
      </c>
      <c r="F4624" s="30">
        <v>2888.89</v>
      </c>
      <c r="G4624" s="31">
        <v>0</v>
      </c>
      <c r="H4624" s="22">
        <v>2884.89</v>
      </c>
      <c r="I4624" s="22">
        <v>0</v>
      </c>
      <c r="J4624" s="41">
        <v>0</v>
      </c>
      <c r="K4624" s="42">
        <v>0</v>
      </c>
      <c r="L4624" s="22">
        <v>0</v>
      </c>
      <c r="M4624" s="22">
        <v>0</v>
      </c>
      <c r="N4624" s="41">
        <v>0</v>
      </c>
      <c r="O4624" s="42">
        <v>0</v>
      </c>
      <c r="P4624" s="19">
        <v>0</v>
      </c>
      <c r="Q4624" s="19">
        <v>0</v>
      </c>
      <c r="R4624" s="41">
        <v>0</v>
      </c>
      <c r="S4624" s="42">
        <v>0</v>
      </c>
      <c r="T4624" s="22"/>
      <c r="U4624" s="22"/>
      <c r="V4624" s="41"/>
      <c r="W4624" s="42"/>
      <c r="X4624" s="22"/>
      <c r="Y4624" s="22"/>
      <c r="Z4624" s="41"/>
      <c r="AA4624" s="42"/>
      <c r="AB4624" s="22"/>
      <c r="AC4624" s="22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1652</v>
      </c>
      <c r="B4625" s="37" t="s">
        <v>1374</v>
      </c>
      <c r="C4625" s="38" t="s">
        <v>1375</v>
      </c>
      <c r="D4625" s="24">
        <f t="shared" si="144"/>
        <v>347316.68999999994</v>
      </c>
      <c r="E4625" s="32">
        <f t="shared" si="145"/>
        <v>0</v>
      </c>
      <c r="F4625" s="28">
        <v>49616.67</v>
      </c>
      <c r="G4625" s="29">
        <v>0</v>
      </c>
      <c r="H4625" s="19">
        <v>49616.67</v>
      </c>
      <c r="I4625" s="19">
        <v>0</v>
      </c>
      <c r="J4625" s="39">
        <v>49616.67</v>
      </c>
      <c r="K4625" s="40">
        <v>0</v>
      </c>
      <c r="L4625" s="19">
        <v>49616.67</v>
      </c>
      <c r="M4625" s="19">
        <v>0</v>
      </c>
      <c r="N4625" s="39">
        <v>49616.67</v>
      </c>
      <c r="O4625" s="40">
        <v>0</v>
      </c>
      <c r="P4625" s="22">
        <v>49616.67</v>
      </c>
      <c r="Q4625" s="22">
        <v>0</v>
      </c>
      <c r="R4625" s="39">
        <v>49616.67</v>
      </c>
      <c r="S4625" s="40">
        <v>0</v>
      </c>
      <c r="T4625" s="19"/>
      <c r="U4625" s="19"/>
      <c r="V4625" s="39"/>
      <c r="W4625" s="40"/>
      <c r="X4625" s="19"/>
      <c r="Y4625" s="19"/>
      <c r="Z4625" s="39"/>
      <c r="AA4625" s="40"/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1652</v>
      </c>
      <c r="B4626" s="37" t="s">
        <v>1376</v>
      </c>
      <c r="C4626" s="38" t="s">
        <v>1377</v>
      </c>
      <c r="D4626" s="24">
        <f t="shared" si="144"/>
        <v>46646.04</v>
      </c>
      <c r="E4626" s="32">
        <f t="shared" si="145"/>
        <v>0</v>
      </c>
      <c r="F4626" s="28">
        <v>6663.72</v>
      </c>
      <c r="G4626" s="29">
        <v>0</v>
      </c>
      <c r="H4626" s="19">
        <v>6663.72</v>
      </c>
      <c r="I4626" s="19">
        <v>0</v>
      </c>
      <c r="J4626" s="39">
        <v>6663.72</v>
      </c>
      <c r="K4626" s="40">
        <v>0</v>
      </c>
      <c r="L4626" s="19">
        <v>6663.72</v>
      </c>
      <c r="M4626" s="19">
        <v>0</v>
      </c>
      <c r="N4626" s="39">
        <v>6663.72</v>
      </c>
      <c r="O4626" s="40">
        <v>0</v>
      </c>
      <c r="P4626" s="19">
        <v>6663.72</v>
      </c>
      <c r="Q4626" s="19">
        <v>0</v>
      </c>
      <c r="R4626" s="39">
        <v>6663.72</v>
      </c>
      <c r="S4626" s="40">
        <v>0</v>
      </c>
      <c r="T4626" s="19"/>
      <c r="U4626" s="19"/>
      <c r="V4626" s="39"/>
      <c r="W4626" s="40"/>
      <c r="X4626" s="19"/>
      <c r="Y4626" s="19"/>
      <c r="Z4626" s="39"/>
      <c r="AA4626" s="40"/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1652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1652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1652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1652</v>
      </c>
      <c r="B4630" s="37" t="s">
        <v>1384</v>
      </c>
      <c r="C4630" s="38" t="s">
        <v>1385</v>
      </c>
      <c r="D4630" s="24">
        <f t="shared" si="144"/>
        <v>1843286.6899999997</v>
      </c>
      <c r="E4630" s="32">
        <f t="shared" si="145"/>
        <v>0</v>
      </c>
      <c r="F4630" s="28">
        <v>263326.67</v>
      </c>
      <c r="G4630" s="29">
        <v>0</v>
      </c>
      <c r="H4630" s="19">
        <v>263326.67</v>
      </c>
      <c r="I4630" s="19">
        <v>0</v>
      </c>
      <c r="J4630" s="39">
        <v>263326.67</v>
      </c>
      <c r="K4630" s="40">
        <v>0</v>
      </c>
      <c r="L4630" s="19">
        <v>263326.67</v>
      </c>
      <c r="M4630" s="19">
        <v>0</v>
      </c>
      <c r="N4630" s="39">
        <v>263326.67</v>
      </c>
      <c r="O4630" s="40">
        <v>0</v>
      </c>
      <c r="P4630" s="22">
        <v>263326.67</v>
      </c>
      <c r="Q4630" s="22">
        <v>0</v>
      </c>
      <c r="R4630" s="39">
        <v>263326.67</v>
      </c>
      <c r="S4630" s="40">
        <v>0</v>
      </c>
      <c r="T4630" s="19"/>
      <c r="U4630" s="19"/>
      <c r="V4630" s="39"/>
      <c r="W4630" s="40"/>
      <c r="X4630" s="19"/>
      <c r="Y4630" s="19"/>
      <c r="Z4630" s="39"/>
      <c r="AA4630" s="40"/>
      <c r="AB4630" s="19"/>
      <c r="AC4630" s="19"/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1652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1652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1652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/>
      <c r="AC4633" s="22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1652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1652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1652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1652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1652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1652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1652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1652</v>
      </c>
      <c r="B4641" s="37" t="s">
        <v>1406</v>
      </c>
      <c r="C4641" s="38" t="s">
        <v>1407</v>
      </c>
      <c r="D4641" s="24">
        <f t="shared" si="144"/>
        <v>12033</v>
      </c>
      <c r="E4641" s="32">
        <f t="shared" si="145"/>
        <v>0</v>
      </c>
      <c r="F4641" s="28">
        <v>1719</v>
      </c>
      <c r="G4641" s="29">
        <v>0</v>
      </c>
      <c r="H4641" s="19">
        <v>1719</v>
      </c>
      <c r="I4641" s="19">
        <v>0</v>
      </c>
      <c r="J4641" s="39">
        <v>1719</v>
      </c>
      <c r="K4641" s="40">
        <v>0</v>
      </c>
      <c r="L4641" s="19">
        <v>1719</v>
      </c>
      <c r="M4641" s="19">
        <v>0</v>
      </c>
      <c r="N4641" s="39">
        <v>1719</v>
      </c>
      <c r="O4641" s="40">
        <v>0</v>
      </c>
      <c r="P4641" s="19">
        <v>1719</v>
      </c>
      <c r="Q4641" s="19">
        <v>0</v>
      </c>
      <c r="R4641" s="39">
        <v>1719</v>
      </c>
      <c r="S4641" s="40">
        <v>0</v>
      </c>
      <c r="T4641" s="19"/>
      <c r="U4641" s="19"/>
      <c r="V4641" s="39"/>
      <c r="W4641" s="40"/>
      <c r="X4641" s="19"/>
      <c r="Y4641" s="19"/>
      <c r="Z4641" s="39"/>
      <c r="AA4641" s="40"/>
      <c r="AB4641" s="19"/>
      <c r="AC4641" s="19"/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1652</v>
      </c>
      <c r="B4642" s="37" t="s">
        <v>1408</v>
      </c>
      <c r="C4642" s="38" t="s">
        <v>1409</v>
      </c>
      <c r="D4642" s="24">
        <f t="shared" si="144"/>
        <v>34669.25</v>
      </c>
      <c r="E4642" s="32">
        <f t="shared" si="145"/>
        <v>0</v>
      </c>
      <c r="F4642" s="30">
        <v>4952.75</v>
      </c>
      <c r="G4642" s="31">
        <v>0</v>
      </c>
      <c r="H4642" s="22">
        <v>4952.75</v>
      </c>
      <c r="I4642" s="22">
        <v>0</v>
      </c>
      <c r="J4642" s="41">
        <v>4952.75</v>
      </c>
      <c r="K4642" s="42">
        <v>0</v>
      </c>
      <c r="L4642" s="22">
        <v>4952.75</v>
      </c>
      <c r="M4642" s="22">
        <v>0</v>
      </c>
      <c r="N4642" s="41">
        <v>4952.75</v>
      </c>
      <c r="O4642" s="42">
        <v>0</v>
      </c>
      <c r="P4642" s="19">
        <v>4952.75</v>
      </c>
      <c r="Q4642" s="19">
        <v>0</v>
      </c>
      <c r="R4642" s="41">
        <v>4952.75</v>
      </c>
      <c r="S4642" s="42">
        <v>0</v>
      </c>
      <c r="T4642" s="22"/>
      <c r="U4642" s="22"/>
      <c r="V4642" s="41"/>
      <c r="W4642" s="42"/>
      <c r="X4642" s="22"/>
      <c r="Y4642" s="22"/>
      <c r="Z4642" s="41"/>
      <c r="AA4642" s="42"/>
      <c r="AB4642" s="22"/>
      <c r="AC4642" s="22"/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1652</v>
      </c>
      <c r="B4643" s="37" t="s">
        <v>1410</v>
      </c>
      <c r="C4643" s="38" t="s">
        <v>1411</v>
      </c>
      <c r="D4643" s="24">
        <f t="shared" si="144"/>
        <v>42879.689999999995</v>
      </c>
      <c r="E4643" s="32">
        <f t="shared" si="145"/>
        <v>0</v>
      </c>
      <c r="F4643" s="28">
        <v>6125.67</v>
      </c>
      <c r="G4643" s="29">
        <v>0</v>
      </c>
      <c r="H4643" s="19">
        <v>6125.67</v>
      </c>
      <c r="I4643" s="19">
        <v>0</v>
      </c>
      <c r="J4643" s="39">
        <v>6125.67</v>
      </c>
      <c r="K4643" s="40">
        <v>0</v>
      </c>
      <c r="L4643" s="19">
        <v>6125.67</v>
      </c>
      <c r="M4643" s="19">
        <v>0</v>
      </c>
      <c r="N4643" s="39">
        <v>6125.67</v>
      </c>
      <c r="O4643" s="40">
        <v>0</v>
      </c>
      <c r="P4643" s="22">
        <v>6125.67</v>
      </c>
      <c r="Q4643" s="22">
        <v>0</v>
      </c>
      <c r="R4643" s="39">
        <v>6125.67</v>
      </c>
      <c r="S4643" s="40">
        <v>0</v>
      </c>
      <c r="T4643" s="19"/>
      <c r="U4643" s="19"/>
      <c r="V4643" s="39"/>
      <c r="W4643" s="40"/>
      <c r="X4643" s="19"/>
      <c r="Y4643" s="19"/>
      <c r="Z4643" s="39"/>
      <c r="AA4643" s="40"/>
      <c r="AB4643" s="19"/>
      <c r="AC4643" s="19"/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1652</v>
      </c>
      <c r="B4644" s="37" t="s">
        <v>1412</v>
      </c>
      <c r="C4644" s="38" t="s">
        <v>1413</v>
      </c>
      <c r="D4644" s="24">
        <f t="shared" si="144"/>
        <v>24231.689999999995</v>
      </c>
      <c r="E4644" s="32">
        <f t="shared" si="145"/>
        <v>0</v>
      </c>
      <c r="F4644" s="30">
        <v>3461.67</v>
      </c>
      <c r="G4644" s="31">
        <v>0</v>
      </c>
      <c r="H4644" s="22">
        <v>3461.67</v>
      </c>
      <c r="I4644" s="22">
        <v>0</v>
      </c>
      <c r="J4644" s="41">
        <v>3461.67</v>
      </c>
      <c r="K4644" s="42">
        <v>0</v>
      </c>
      <c r="L4644" s="22">
        <v>3461.67</v>
      </c>
      <c r="M4644" s="22">
        <v>0</v>
      </c>
      <c r="N4644" s="41">
        <v>3461.67</v>
      </c>
      <c r="O4644" s="42">
        <v>0</v>
      </c>
      <c r="P4644" s="19">
        <v>3461.67</v>
      </c>
      <c r="Q4644" s="19">
        <v>0</v>
      </c>
      <c r="R4644" s="41">
        <v>3461.67</v>
      </c>
      <c r="S4644" s="42">
        <v>0</v>
      </c>
      <c r="T4644" s="22"/>
      <c r="U4644" s="22"/>
      <c r="V4644" s="41"/>
      <c r="W4644" s="42"/>
      <c r="X4644" s="22"/>
      <c r="Y4644" s="22"/>
      <c r="Z4644" s="41"/>
      <c r="AA4644" s="42"/>
      <c r="AB4644" s="22"/>
      <c r="AC4644" s="22"/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1652</v>
      </c>
      <c r="B4645" s="37" t="s">
        <v>1414</v>
      </c>
      <c r="C4645" s="38" t="s">
        <v>1415</v>
      </c>
      <c r="D4645" s="24">
        <f t="shared" si="144"/>
        <v>3811.0800000000004</v>
      </c>
      <c r="E4645" s="32">
        <f t="shared" si="145"/>
        <v>0</v>
      </c>
      <c r="F4645" s="30">
        <v>544.44000000000005</v>
      </c>
      <c r="G4645" s="31">
        <v>0</v>
      </c>
      <c r="H4645" s="22">
        <v>544.44000000000005</v>
      </c>
      <c r="I4645" s="22">
        <v>0</v>
      </c>
      <c r="J4645" s="41">
        <v>544.44000000000005</v>
      </c>
      <c r="K4645" s="42">
        <v>0</v>
      </c>
      <c r="L4645" s="22">
        <v>544.44000000000005</v>
      </c>
      <c r="M4645" s="22">
        <v>0</v>
      </c>
      <c r="N4645" s="41">
        <v>544.44000000000005</v>
      </c>
      <c r="O4645" s="42">
        <v>0</v>
      </c>
      <c r="P4645" s="22">
        <v>544.44000000000005</v>
      </c>
      <c r="Q4645" s="22">
        <v>0</v>
      </c>
      <c r="R4645" s="41">
        <v>544.44000000000005</v>
      </c>
      <c r="S4645" s="42">
        <v>0</v>
      </c>
      <c r="T4645" s="22"/>
      <c r="U4645" s="22"/>
      <c r="V4645" s="41"/>
      <c r="W4645" s="42"/>
      <c r="X4645" s="22"/>
      <c r="Y4645" s="22"/>
      <c r="Z4645" s="41"/>
      <c r="AA4645" s="42"/>
      <c r="AB4645" s="22"/>
      <c r="AC4645" s="22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1652</v>
      </c>
      <c r="B4646" s="37" t="s">
        <v>1416</v>
      </c>
      <c r="C4646" s="38" t="s">
        <v>1417</v>
      </c>
      <c r="D4646" s="24">
        <f t="shared" si="144"/>
        <v>143500</v>
      </c>
      <c r="E4646" s="32">
        <f t="shared" si="145"/>
        <v>0</v>
      </c>
      <c r="F4646" s="28">
        <v>20500</v>
      </c>
      <c r="G4646" s="29">
        <v>0</v>
      </c>
      <c r="H4646" s="19">
        <v>20500</v>
      </c>
      <c r="I4646" s="19">
        <v>0</v>
      </c>
      <c r="J4646" s="39">
        <v>20500</v>
      </c>
      <c r="K4646" s="40">
        <v>0</v>
      </c>
      <c r="L4646" s="19">
        <v>20500</v>
      </c>
      <c r="M4646" s="19">
        <v>0</v>
      </c>
      <c r="N4646" s="39">
        <v>20500</v>
      </c>
      <c r="O4646" s="40">
        <v>0</v>
      </c>
      <c r="P4646" s="22">
        <v>20500</v>
      </c>
      <c r="Q4646" s="22">
        <v>0</v>
      </c>
      <c r="R4646" s="39">
        <v>20500</v>
      </c>
      <c r="S4646" s="40">
        <v>0</v>
      </c>
      <c r="T4646" s="19"/>
      <c r="U4646" s="19"/>
      <c r="V4646" s="39"/>
      <c r="W4646" s="40"/>
      <c r="X4646" s="19"/>
      <c r="Y4646" s="19"/>
      <c r="Z4646" s="39"/>
      <c r="AA4646" s="40"/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1652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1652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1652</v>
      </c>
      <c r="B4649" s="37" t="s">
        <v>1422</v>
      </c>
      <c r="C4649" s="38" t="s">
        <v>1423</v>
      </c>
      <c r="D4649" s="24">
        <f t="shared" si="144"/>
        <v>0</v>
      </c>
      <c r="E4649" s="32">
        <f t="shared" si="145"/>
        <v>0</v>
      </c>
      <c r="F4649" s="28"/>
      <c r="G4649" s="29"/>
      <c r="H4649" s="19"/>
      <c r="I4649" s="19"/>
      <c r="J4649" s="39"/>
      <c r="K4649" s="40"/>
      <c r="L4649" s="19"/>
      <c r="M4649" s="19"/>
      <c r="N4649" s="39"/>
      <c r="O4649" s="40"/>
      <c r="P4649" s="22"/>
      <c r="Q4649" s="22"/>
      <c r="R4649" s="39"/>
      <c r="S4649" s="40"/>
      <c r="T4649" s="19"/>
      <c r="U4649" s="19"/>
      <c r="V4649" s="39"/>
      <c r="W4649" s="40"/>
      <c r="X4649" s="19"/>
      <c r="Y4649" s="19"/>
      <c r="Z4649" s="39"/>
      <c r="AA4649" s="40"/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1652</v>
      </c>
      <c r="B4650" s="37" t="s">
        <v>1424</v>
      </c>
      <c r="C4650" s="38" t="s">
        <v>1425</v>
      </c>
      <c r="D4650" s="24">
        <f t="shared" si="144"/>
        <v>244435.49000000005</v>
      </c>
      <c r="E4650" s="32">
        <f t="shared" si="145"/>
        <v>0</v>
      </c>
      <c r="F4650" s="28">
        <v>42425.55</v>
      </c>
      <c r="G4650" s="29">
        <v>0</v>
      </c>
      <c r="H4650" s="19">
        <v>37680.15</v>
      </c>
      <c r="I4650" s="19">
        <v>0</v>
      </c>
      <c r="J4650" s="39">
        <v>34123.78</v>
      </c>
      <c r="K4650" s="40">
        <v>0</v>
      </c>
      <c r="L4650" s="19">
        <v>33870.67</v>
      </c>
      <c r="M4650" s="19">
        <v>0</v>
      </c>
      <c r="N4650" s="39">
        <v>32441.48</v>
      </c>
      <c r="O4650" s="40">
        <v>0</v>
      </c>
      <c r="P4650" s="19">
        <v>31952.44</v>
      </c>
      <c r="Q4650" s="19">
        <v>0</v>
      </c>
      <c r="R4650" s="39">
        <v>31941.42</v>
      </c>
      <c r="S4650" s="40">
        <v>0</v>
      </c>
      <c r="T4650" s="19"/>
      <c r="U4650" s="19"/>
      <c r="V4650" s="39"/>
      <c r="W4650" s="40"/>
      <c r="X4650" s="19"/>
      <c r="Y4650" s="19"/>
      <c r="Z4650" s="39"/>
      <c r="AA4650" s="40"/>
      <c r="AB4650" s="19"/>
      <c r="AC4650" s="19"/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1652</v>
      </c>
      <c r="B4651" s="37" t="s">
        <v>1426</v>
      </c>
      <c r="C4651" s="38" t="s">
        <v>1427</v>
      </c>
      <c r="D4651" s="24">
        <f t="shared" si="144"/>
        <v>95550</v>
      </c>
      <c r="E4651" s="32">
        <f t="shared" si="145"/>
        <v>0</v>
      </c>
      <c r="F4651" s="28">
        <v>13650</v>
      </c>
      <c r="G4651" s="29">
        <v>0</v>
      </c>
      <c r="H4651" s="19">
        <v>13650</v>
      </c>
      <c r="I4651" s="19">
        <v>0</v>
      </c>
      <c r="J4651" s="39">
        <v>13650</v>
      </c>
      <c r="K4651" s="40">
        <v>0</v>
      </c>
      <c r="L4651" s="19">
        <v>13650</v>
      </c>
      <c r="M4651" s="19">
        <v>0</v>
      </c>
      <c r="N4651" s="39">
        <v>13650</v>
      </c>
      <c r="O4651" s="40">
        <v>0</v>
      </c>
      <c r="P4651" s="19">
        <v>13650</v>
      </c>
      <c r="Q4651" s="19">
        <v>0</v>
      </c>
      <c r="R4651" s="39">
        <v>13650</v>
      </c>
      <c r="S4651" s="40">
        <v>0</v>
      </c>
      <c r="T4651" s="19"/>
      <c r="U4651" s="19"/>
      <c r="V4651" s="39"/>
      <c r="W4651" s="40"/>
      <c r="X4651" s="19"/>
      <c r="Y4651" s="19"/>
      <c r="Z4651" s="39"/>
      <c r="AA4651" s="40"/>
      <c r="AB4651" s="19"/>
      <c r="AC4651" s="19"/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1652</v>
      </c>
      <c r="B4652" s="37" t="s">
        <v>1428</v>
      </c>
      <c r="C4652" s="38" t="s">
        <v>1429</v>
      </c>
      <c r="D4652" s="24">
        <f t="shared" si="144"/>
        <v>48805.17</v>
      </c>
      <c r="E4652" s="32">
        <f t="shared" si="145"/>
        <v>0</v>
      </c>
      <c r="F4652" s="28">
        <v>4114.17</v>
      </c>
      <c r="G4652" s="29">
        <v>0</v>
      </c>
      <c r="H4652" s="19">
        <v>3198.5</v>
      </c>
      <c r="I4652" s="19">
        <v>0</v>
      </c>
      <c r="J4652" s="39">
        <v>3198.5</v>
      </c>
      <c r="K4652" s="40">
        <v>0</v>
      </c>
      <c r="L4652" s="19">
        <v>9573.5</v>
      </c>
      <c r="M4652" s="19">
        <v>0</v>
      </c>
      <c r="N4652" s="39">
        <v>9573.5</v>
      </c>
      <c r="O4652" s="40">
        <v>0</v>
      </c>
      <c r="P4652" s="19">
        <v>9573.5</v>
      </c>
      <c r="Q4652" s="19">
        <v>0</v>
      </c>
      <c r="R4652" s="39">
        <v>9573.5</v>
      </c>
      <c r="S4652" s="40">
        <v>0</v>
      </c>
      <c r="T4652" s="19"/>
      <c r="U4652" s="19"/>
      <c r="V4652" s="39"/>
      <c r="W4652" s="40"/>
      <c r="X4652" s="19"/>
      <c r="Y4652" s="19"/>
      <c r="Z4652" s="39"/>
      <c r="AA4652" s="40"/>
      <c r="AB4652" s="19"/>
      <c r="AC4652" s="19"/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1652</v>
      </c>
      <c r="B4653" s="37" t="s">
        <v>1430</v>
      </c>
      <c r="C4653" s="38" t="s">
        <v>1431</v>
      </c>
      <c r="D4653" s="24">
        <f t="shared" si="144"/>
        <v>48912.29</v>
      </c>
      <c r="E4653" s="32">
        <f t="shared" si="145"/>
        <v>0</v>
      </c>
      <c r="F4653" s="28">
        <v>6987.47</v>
      </c>
      <c r="G4653" s="29">
        <v>0</v>
      </c>
      <c r="H4653" s="19">
        <v>6987.47</v>
      </c>
      <c r="I4653" s="19">
        <v>0</v>
      </c>
      <c r="J4653" s="39">
        <v>6987.47</v>
      </c>
      <c r="K4653" s="40">
        <v>0</v>
      </c>
      <c r="L4653" s="19">
        <v>6987.47</v>
      </c>
      <c r="M4653" s="19">
        <v>0</v>
      </c>
      <c r="N4653" s="39">
        <v>6987.47</v>
      </c>
      <c r="O4653" s="40">
        <v>0</v>
      </c>
      <c r="P4653" s="19">
        <v>6987.47</v>
      </c>
      <c r="Q4653" s="19">
        <v>0</v>
      </c>
      <c r="R4653" s="39">
        <v>6987.47</v>
      </c>
      <c r="S4653" s="40">
        <v>0</v>
      </c>
      <c r="T4653" s="19"/>
      <c r="U4653" s="19"/>
      <c r="V4653" s="39"/>
      <c r="W4653" s="40"/>
      <c r="X4653" s="19"/>
      <c r="Y4653" s="19"/>
      <c r="Z4653" s="39"/>
      <c r="AA4653" s="40"/>
      <c r="AB4653" s="19"/>
      <c r="AC4653" s="19"/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1652</v>
      </c>
      <c r="B4654" s="37" t="s">
        <v>1432</v>
      </c>
      <c r="C4654" s="38" t="s">
        <v>1433</v>
      </c>
      <c r="D4654" s="24">
        <f t="shared" si="144"/>
        <v>6706.26</v>
      </c>
      <c r="E4654" s="32">
        <f t="shared" si="145"/>
        <v>0</v>
      </c>
      <c r="F4654" s="28"/>
      <c r="G4654" s="29"/>
      <c r="H4654" s="19"/>
      <c r="I4654" s="19"/>
      <c r="J4654" s="39"/>
      <c r="K4654" s="40"/>
      <c r="L4654" s="19"/>
      <c r="M4654" s="19"/>
      <c r="N4654" s="39">
        <v>2235.42</v>
      </c>
      <c r="O4654" s="40">
        <v>0</v>
      </c>
      <c r="P4654" s="19">
        <v>2235.42</v>
      </c>
      <c r="Q4654" s="19">
        <v>0</v>
      </c>
      <c r="R4654" s="39">
        <v>2235.42</v>
      </c>
      <c r="S4654" s="40">
        <v>0</v>
      </c>
      <c r="T4654" s="19"/>
      <c r="U4654" s="19"/>
      <c r="V4654" s="39"/>
      <c r="W4654" s="40"/>
      <c r="X4654" s="19"/>
      <c r="Y4654" s="19"/>
      <c r="Z4654" s="39"/>
      <c r="AA4654" s="40"/>
      <c r="AB4654" s="19"/>
      <c r="AC4654" s="19"/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1652</v>
      </c>
      <c r="B4655" s="37" t="s">
        <v>1434</v>
      </c>
      <c r="C4655" s="38" t="s">
        <v>1435</v>
      </c>
      <c r="D4655" s="24">
        <f t="shared" si="144"/>
        <v>0</v>
      </c>
      <c r="E4655" s="32">
        <f t="shared" si="145"/>
        <v>0</v>
      </c>
      <c r="F4655" s="28"/>
      <c r="G4655" s="29"/>
      <c r="H4655" s="19"/>
      <c r="I4655" s="19"/>
      <c r="J4655" s="39"/>
      <c r="K4655" s="40"/>
      <c r="L4655" s="19"/>
      <c r="M4655" s="19"/>
      <c r="N4655" s="39"/>
      <c r="O4655" s="40"/>
      <c r="P4655" s="19"/>
      <c r="Q4655" s="19"/>
      <c r="R4655" s="39"/>
      <c r="S4655" s="40"/>
      <c r="T4655" s="19"/>
      <c r="U4655" s="19"/>
      <c r="V4655" s="39"/>
      <c r="W4655" s="40"/>
      <c r="X4655" s="19"/>
      <c r="Y4655" s="19"/>
      <c r="Z4655" s="39"/>
      <c r="AA4655" s="40"/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1652</v>
      </c>
      <c r="B4656" s="37" t="s">
        <v>1436</v>
      </c>
      <c r="C4656" s="38" t="s">
        <v>1437</v>
      </c>
      <c r="D4656" s="24">
        <f t="shared" si="144"/>
        <v>1038963.8900000001</v>
      </c>
      <c r="E4656" s="32">
        <f t="shared" si="145"/>
        <v>0</v>
      </c>
      <c r="F4656" s="28">
        <v>145496.49</v>
      </c>
      <c r="G4656" s="29">
        <v>0</v>
      </c>
      <c r="H4656" s="19">
        <v>148201.17000000001</v>
      </c>
      <c r="I4656" s="19">
        <v>0</v>
      </c>
      <c r="J4656" s="39">
        <v>154689.91</v>
      </c>
      <c r="K4656" s="40">
        <v>0</v>
      </c>
      <c r="L4656" s="19">
        <v>151024.25</v>
      </c>
      <c r="M4656" s="19">
        <v>0</v>
      </c>
      <c r="N4656" s="39">
        <v>151023.25</v>
      </c>
      <c r="O4656" s="40">
        <v>0</v>
      </c>
      <c r="P4656" s="19">
        <v>144264.91</v>
      </c>
      <c r="Q4656" s="19">
        <v>0</v>
      </c>
      <c r="R4656" s="39">
        <v>144263.91</v>
      </c>
      <c r="S4656" s="40">
        <v>0</v>
      </c>
      <c r="T4656" s="19"/>
      <c r="U4656" s="19"/>
      <c r="V4656" s="39"/>
      <c r="W4656" s="40"/>
      <c r="X4656" s="19"/>
      <c r="Y4656" s="19"/>
      <c r="Z4656" s="39"/>
      <c r="AA4656" s="40"/>
      <c r="AB4656" s="19"/>
      <c r="AC4656" s="19"/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1652</v>
      </c>
      <c r="B4657" s="37" t="s">
        <v>1438</v>
      </c>
      <c r="C4657" s="38" t="s">
        <v>1439</v>
      </c>
      <c r="D4657" s="24">
        <f t="shared" si="144"/>
        <v>281226.48</v>
      </c>
      <c r="E4657" s="32">
        <f t="shared" si="145"/>
        <v>0</v>
      </c>
      <c r="F4657" s="28">
        <v>43258.04</v>
      </c>
      <c r="G4657" s="29">
        <v>0</v>
      </c>
      <c r="H4657" s="19">
        <v>40824.61</v>
      </c>
      <c r="I4657" s="19">
        <v>0</v>
      </c>
      <c r="J4657" s="39">
        <v>39828.44</v>
      </c>
      <c r="K4657" s="40">
        <v>0</v>
      </c>
      <c r="L4657" s="19">
        <v>41515.86</v>
      </c>
      <c r="M4657" s="19">
        <v>0</v>
      </c>
      <c r="N4657" s="39">
        <v>38849.81</v>
      </c>
      <c r="O4657" s="40">
        <v>0</v>
      </c>
      <c r="P4657" s="19">
        <v>38475.86</v>
      </c>
      <c r="Q4657" s="19">
        <v>0</v>
      </c>
      <c r="R4657" s="39">
        <v>38473.86</v>
      </c>
      <c r="S4657" s="40">
        <v>0</v>
      </c>
      <c r="T4657" s="19"/>
      <c r="U4657" s="19"/>
      <c r="V4657" s="39"/>
      <c r="W4657" s="40"/>
      <c r="X4657" s="19"/>
      <c r="Y4657" s="19"/>
      <c r="Z4657" s="39"/>
      <c r="AA4657" s="40"/>
      <c r="AB4657" s="19"/>
      <c r="AC4657" s="19"/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1652</v>
      </c>
      <c r="B4658" s="37" t="s">
        <v>1440</v>
      </c>
      <c r="C4658" s="38" t="s">
        <v>1441</v>
      </c>
      <c r="D4658" s="24">
        <f t="shared" si="144"/>
        <v>29850.5</v>
      </c>
      <c r="E4658" s="32">
        <f t="shared" si="145"/>
        <v>0</v>
      </c>
      <c r="F4658" s="28">
        <v>6817.98</v>
      </c>
      <c r="G4658" s="29">
        <v>0</v>
      </c>
      <c r="H4658" s="19">
        <v>6206.31</v>
      </c>
      <c r="I4658" s="19">
        <v>0</v>
      </c>
      <c r="J4658" s="39">
        <v>3931.53</v>
      </c>
      <c r="K4658" s="40">
        <v>0</v>
      </c>
      <c r="L4658" s="19">
        <v>3931.53</v>
      </c>
      <c r="M4658" s="19">
        <v>0</v>
      </c>
      <c r="N4658" s="39">
        <v>3930.52</v>
      </c>
      <c r="O4658" s="40">
        <v>0</v>
      </c>
      <c r="P4658" s="19">
        <v>2838.22</v>
      </c>
      <c r="Q4658" s="19">
        <v>0</v>
      </c>
      <c r="R4658" s="39">
        <v>2194.41</v>
      </c>
      <c r="S4658" s="40">
        <v>0</v>
      </c>
      <c r="T4658" s="19"/>
      <c r="U4658" s="19"/>
      <c r="V4658" s="39"/>
      <c r="W4658" s="40"/>
      <c r="X4658" s="19"/>
      <c r="Y4658" s="19"/>
      <c r="Z4658" s="39"/>
      <c r="AA4658" s="40"/>
      <c r="AB4658" s="19"/>
      <c r="AC4658" s="19"/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1652</v>
      </c>
      <c r="B4659" s="37" t="s">
        <v>1442</v>
      </c>
      <c r="C4659" s="38" t="s">
        <v>1443</v>
      </c>
      <c r="D4659" s="24">
        <f t="shared" si="144"/>
        <v>28255.72</v>
      </c>
      <c r="E4659" s="32">
        <f t="shared" si="145"/>
        <v>0</v>
      </c>
      <c r="F4659" s="28">
        <v>4218.22</v>
      </c>
      <c r="G4659" s="29">
        <v>0</v>
      </c>
      <c r="H4659" s="19">
        <v>4127.55</v>
      </c>
      <c r="I4659" s="19">
        <v>0</v>
      </c>
      <c r="J4659" s="39">
        <v>4127.55</v>
      </c>
      <c r="K4659" s="40">
        <v>0</v>
      </c>
      <c r="L4659" s="19">
        <v>4127.55</v>
      </c>
      <c r="M4659" s="19">
        <v>0</v>
      </c>
      <c r="N4659" s="39">
        <v>4126.55</v>
      </c>
      <c r="O4659" s="40">
        <v>0</v>
      </c>
      <c r="P4659" s="19">
        <v>3764.15</v>
      </c>
      <c r="Q4659" s="19">
        <v>0</v>
      </c>
      <c r="R4659" s="39">
        <v>3764.15</v>
      </c>
      <c r="S4659" s="40">
        <v>0</v>
      </c>
      <c r="T4659" s="19"/>
      <c r="U4659" s="19"/>
      <c r="V4659" s="39"/>
      <c r="W4659" s="40"/>
      <c r="X4659" s="19"/>
      <c r="Y4659" s="19"/>
      <c r="Z4659" s="39"/>
      <c r="AA4659" s="40"/>
      <c r="AB4659" s="19"/>
      <c r="AC4659" s="19"/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1652</v>
      </c>
      <c r="B4660" s="37" t="s">
        <v>1444</v>
      </c>
      <c r="C4660" s="38" t="s">
        <v>1445</v>
      </c>
      <c r="D4660" s="24">
        <f t="shared" si="144"/>
        <v>27292.23</v>
      </c>
      <c r="E4660" s="32">
        <f t="shared" si="145"/>
        <v>0</v>
      </c>
      <c r="F4660" s="30">
        <v>3898.89</v>
      </c>
      <c r="G4660" s="31">
        <v>0</v>
      </c>
      <c r="H4660" s="22">
        <v>3898.89</v>
      </c>
      <c r="I4660" s="22">
        <v>0</v>
      </c>
      <c r="J4660" s="41">
        <v>3898.89</v>
      </c>
      <c r="K4660" s="42">
        <v>0</v>
      </c>
      <c r="L4660" s="22">
        <v>3898.89</v>
      </c>
      <c r="M4660" s="22">
        <v>0</v>
      </c>
      <c r="N4660" s="41">
        <v>3898.89</v>
      </c>
      <c r="O4660" s="42">
        <v>0</v>
      </c>
      <c r="P4660" s="19">
        <v>3898.89</v>
      </c>
      <c r="Q4660" s="19">
        <v>0</v>
      </c>
      <c r="R4660" s="41">
        <v>3898.89</v>
      </c>
      <c r="S4660" s="42">
        <v>0</v>
      </c>
      <c r="T4660" s="22"/>
      <c r="U4660" s="22"/>
      <c r="V4660" s="41"/>
      <c r="W4660" s="42"/>
      <c r="X4660" s="22"/>
      <c r="Y4660" s="22"/>
      <c r="Z4660" s="41"/>
      <c r="AA4660" s="42"/>
      <c r="AB4660" s="22"/>
      <c r="AC4660" s="22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1652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1652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1652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1652</v>
      </c>
      <c r="B4664" s="37" t="s">
        <v>1452</v>
      </c>
      <c r="C4664" s="38" t="s">
        <v>1453</v>
      </c>
      <c r="D4664" s="24">
        <f t="shared" si="144"/>
        <v>0</v>
      </c>
      <c r="E4664" s="32">
        <f t="shared" si="145"/>
        <v>0</v>
      </c>
      <c r="F4664" s="30"/>
      <c r="G4664" s="31"/>
      <c r="H4664" s="22"/>
      <c r="I4664" s="22"/>
      <c r="J4664" s="41"/>
      <c r="K4664" s="42"/>
      <c r="L4664" s="22"/>
      <c r="M4664" s="22"/>
      <c r="N4664" s="41"/>
      <c r="O4664" s="42"/>
      <c r="P4664" s="22"/>
      <c r="Q4664" s="22"/>
      <c r="R4664" s="41"/>
      <c r="S4664" s="42"/>
      <c r="T4664" s="22"/>
      <c r="U4664" s="22"/>
      <c r="V4664" s="41"/>
      <c r="W4664" s="42"/>
      <c r="X4664" s="22"/>
      <c r="Y4664" s="22"/>
      <c r="Z4664" s="41"/>
      <c r="AA4664" s="42"/>
      <c r="AB4664" s="22"/>
      <c r="AC4664" s="22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1652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1652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1652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1652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1652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1652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1652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1652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1652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1652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1652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1652</v>
      </c>
      <c r="B4676" s="37" t="s">
        <v>1476</v>
      </c>
      <c r="C4676" s="38" t="s">
        <v>1477</v>
      </c>
      <c r="D4676" s="24">
        <f t="shared" ref="D4676:D4724" si="146">F4676+H4676+J4676+L4676+N4676+P4676+R4676+T4676+V4676+X4676+Z4676+AB4676</f>
        <v>0</v>
      </c>
      <c r="E4676" s="32">
        <f t="shared" ref="E4676:E4724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1652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1652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1652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1652</v>
      </c>
      <c r="B4680" s="37" t="s">
        <v>1484</v>
      </c>
      <c r="C4680" s="38" t="s">
        <v>1485</v>
      </c>
      <c r="D4680" s="24">
        <f t="shared" si="146"/>
        <v>3893621.55</v>
      </c>
      <c r="E4680" s="32">
        <f t="shared" si="147"/>
        <v>3290588.15</v>
      </c>
      <c r="F4680" s="28">
        <v>498389.95</v>
      </c>
      <c r="G4680" s="29">
        <v>0</v>
      </c>
      <c r="H4680" s="22">
        <v>524079.85</v>
      </c>
      <c r="I4680" s="22">
        <v>498389.95</v>
      </c>
      <c r="J4680" s="41">
        <v>541396.44999999995</v>
      </c>
      <c r="K4680" s="42">
        <v>524079.85</v>
      </c>
      <c r="L4680" s="22">
        <v>566043.25</v>
      </c>
      <c r="M4680" s="22">
        <v>541396.44999999995</v>
      </c>
      <c r="N4680" s="41">
        <v>573635.65</v>
      </c>
      <c r="O4680" s="42">
        <v>566043.25</v>
      </c>
      <c r="P4680" s="22">
        <v>587043</v>
      </c>
      <c r="Q4680" s="22">
        <v>573635.65</v>
      </c>
      <c r="R4680" s="41">
        <v>603033.4</v>
      </c>
      <c r="S4680" s="42">
        <v>587043</v>
      </c>
      <c r="T4680" s="22"/>
      <c r="U4680" s="22"/>
      <c r="V4680" s="41"/>
      <c r="W4680" s="42"/>
      <c r="X4680" s="22"/>
      <c r="Y4680" s="22"/>
      <c r="Z4680" s="41"/>
      <c r="AA4680" s="42"/>
      <c r="AB4680" s="22"/>
      <c r="AC4680" s="22"/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1652</v>
      </c>
      <c r="B4681" s="37" t="s">
        <v>1486</v>
      </c>
      <c r="C4681" s="38" t="s">
        <v>1487</v>
      </c>
      <c r="D4681" s="24">
        <f t="shared" si="146"/>
        <v>1304395.6000000001</v>
      </c>
      <c r="E4681" s="32">
        <f t="shared" si="147"/>
        <v>1081787.8</v>
      </c>
      <c r="F4681" s="28">
        <v>152559.54999999999</v>
      </c>
      <c r="G4681" s="29">
        <v>0</v>
      </c>
      <c r="H4681" s="22">
        <v>156495.4</v>
      </c>
      <c r="I4681" s="22">
        <v>152559.54999999999</v>
      </c>
      <c r="J4681" s="41">
        <v>161798.29999999999</v>
      </c>
      <c r="K4681" s="42">
        <v>156495.4</v>
      </c>
      <c r="L4681" s="22">
        <v>192584</v>
      </c>
      <c r="M4681" s="22">
        <v>161798.29999999999</v>
      </c>
      <c r="N4681" s="41">
        <v>194901.05</v>
      </c>
      <c r="O4681" s="42">
        <v>192584</v>
      </c>
      <c r="P4681" s="22">
        <v>223449.5</v>
      </c>
      <c r="Q4681" s="22">
        <v>194901.05</v>
      </c>
      <c r="R4681" s="41">
        <v>222607.8</v>
      </c>
      <c r="S4681" s="42">
        <v>223449.5</v>
      </c>
      <c r="T4681" s="22"/>
      <c r="U4681" s="22"/>
      <c r="V4681" s="41"/>
      <c r="W4681" s="42"/>
      <c r="X4681" s="22"/>
      <c r="Y4681" s="22"/>
      <c r="Z4681" s="41"/>
      <c r="AA4681" s="42"/>
      <c r="AB4681" s="22"/>
      <c r="AC4681" s="22"/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1652</v>
      </c>
      <c r="B4682" s="37" t="s">
        <v>1488</v>
      </c>
      <c r="C4682" s="38" t="s">
        <v>1489</v>
      </c>
      <c r="D4682" s="24">
        <f t="shared" si="146"/>
        <v>743360</v>
      </c>
      <c r="E4682" s="32">
        <f t="shared" si="147"/>
        <v>0</v>
      </c>
      <c r="F4682" s="28">
        <v>131922</v>
      </c>
      <c r="G4682" s="29">
        <v>0</v>
      </c>
      <c r="H4682" s="19">
        <v>118380</v>
      </c>
      <c r="I4682" s="19">
        <v>0</v>
      </c>
      <c r="J4682" s="39">
        <v>120208</v>
      </c>
      <c r="K4682" s="40">
        <v>0</v>
      </c>
      <c r="L4682" s="19">
        <v>157410</v>
      </c>
      <c r="M4682" s="19">
        <v>0</v>
      </c>
      <c r="N4682" s="39">
        <v>104336</v>
      </c>
      <c r="O4682" s="40">
        <v>0</v>
      </c>
      <c r="P4682" s="22">
        <v>108058</v>
      </c>
      <c r="Q4682" s="22">
        <v>0</v>
      </c>
      <c r="R4682" s="39">
        <v>3046</v>
      </c>
      <c r="S4682" s="40">
        <v>0</v>
      </c>
      <c r="T4682" s="19"/>
      <c r="U4682" s="19"/>
      <c r="V4682" s="39"/>
      <c r="W4682" s="40"/>
      <c r="X4682" s="19"/>
      <c r="Y4682" s="19"/>
      <c r="Z4682" s="39"/>
      <c r="AA4682" s="40"/>
      <c r="AB4682" s="19"/>
      <c r="AC4682" s="19"/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1652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1652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1652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1652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1652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1652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1652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1652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1652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1652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1652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1652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1652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1652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1652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1652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1652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1652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1652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1652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1652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1652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1652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1652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1652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1652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1652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1652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1652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1652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1652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1652</v>
      </c>
      <c r="B4714" s="37" t="s">
        <v>1552</v>
      </c>
      <c r="C4714" s="38" t="s">
        <v>1553</v>
      </c>
      <c r="D4714" s="24">
        <f t="shared" si="146"/>
        <v>138200</v>
      </c>
      <c r="E4714" s="32">
        <f t="shared" si="147"/>
        <v>0</v>
      </c>
      <c r="F4714" s="30">
        <v>6800</v>
      </c>
      <c r="G4714" s="31">
        <v>0</v>
      </c>
      <c r="H4714" s="22">
        <v>0</v>
      </c>
      <c r="I4714" s="22">
        <v>0</v>
      </c>
      <c r="J4714" s="41">
        <v>500</v>
      </c>
      <c r="K4714" s="42">
        <v>0</v>
      </c>
      <c r="L4714" s="22">
        <v>0</v>
      </c>
      <c r="M4714" s="22">
        <v>0</v>
      </c>
      <c r="N4714" s="41">
        <v>130900</v>
      </c>
      <c r="O4714" s="42">
        <v>0</v>
      </c>
      <c r="P4714" s="22">
        <v>0</v>
      </c>
      <c r="Q4714" s="22">
        <v>0</v>
      </c>
      <c r="R4714" s="41">
        <v>0</v>
      </c>
      <c r="S4714" s="42">
        <v>0</v>
      </c>
      <c r="T4714" s="22"/>
      <c r="U4714" s="22"/>
      <c r="V4714" s="41"/>
      <c r="W4714" s="42"/>
      <c r="X4714" s="22"/>
      <c r="Y4714" s="22"/>
      <c r="Z4714" s="41"/>
      <c r="AA4714" s="42"/>
      <c r="AB4714" s="22"/>
      <c r="AC4714" s="22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1652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1652</v>
      </c>
      <c r="B4716" s="37" t="s">
        <v>1556</v>
      </c>
      <c r="C4716" s="38" t="s">
        <v>1557</v>
      </c>
      <c r="D4716" s="24">
        <f t="shared" si="146"/>
        <v>0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/>
      <c r="O4716" s="42"/>
      <c r="P4716" s="22"/>
      <c r="Q4716" s="22"/>
      <c r="R4716" s="41"/>
      <c r="S4716" s="42"/>
      <c r="T4716" s="22"/>
      <c r="U4716" s="22"/>
      <c r="V4716" s="41"/>
      <c r="W4716" s="42"/>
      <c r="X4716" s="22"/>
      <c r="Y4716" s="22"/>
      <c r="Z4716" s="41"/>
      <c r="AA4716" s="42"/>
      <c r="AB4716" s="22"/>
      <c r="AC4716" s="22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1652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1652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1652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1652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1652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1652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1652</v>
      </c>
      <c r="B4723" s="37" t="s">
        <v>1570</v>
      </c>
      <c r="C4723" s="38" t="s">
        <v>1571</v>
      </c>
      <c r="D4723" s="24">
        <f t="shared" si="146"/>
        <v>0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/>
      <c r="Q4723" s="22"/>
      <c r="R4723" s="39"/>
      <c r="S4723" s="40"/>
      <c r="T4723" s="19"/>
      <c r="U4723" s="19"/>
      <c r="V4723" s="39"/>
      <c r="W4723" s="40"/>
      <c r="X4723" s="19"/>
      <c r="Y4723" s="19"/>
      <c r="Z4723" s="39"/>
      <c r="AA4723" s="40"/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1652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P4725" s="22"/>
      <c r="Q4725" s="22"/>
    </row>
  </sheetData>
  <autoFilter ref="A1:AG4724" xr:uid="{88F64DAE-7874-4F8D-9BCC-15D275B5BD46}">
    <filterColumn colId="5" showButton="0"/>
    <filterColumn colId="7" showButton="0"/>
    <filterColumn colId="9" showButton="0"/>
    <filterColumn colId="11" showButton="0"/>
    <filterColumn colId="13" showButton="0"/>
    <filterColumn colId="15" showButton="0"/>
    <filterColumn colId="17" showButton="0"/>
  </autoFilter>
  <mergeCells count="7">
    <mergeCell ref="P1:Q1"/>
    <mergeCell ref="R1:S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86"/>
  <sheetViews>
    <sheetView zoomScale="70" zoomScaleNormal="70" workbookViewId="0">
      <selection activeCell="J33" sqref="J33"/>
    </sheetView>
  </sheetViews>
  <sheetFormatPr defaultRowHeight="13.8" x14ac:dyDescent="0.25"/>
  <cols>
    <col min="2" max="3" width="23.69921875" customWidth="1"/>
    <col min="4" max="4" width="13" style="100" customWidth="1"/>
    <col min="5" max="5" width="15.3984375" customWidth="1"/>
    <col min="6" max="6" width="100.5" customWidth="1"/>
  </cols>
  <sheetData>
    <row r="2" spans="1:6" s="101" customFormat="1" x14ac:dyDescent="0.25">
      <c r="A2" s="104" t="s">
        <v>1646</v>
      </c>
      <c r="B2" s="104"/>
      <c r="C2" s="104" t="s">
        <v>1640</v>
      </c>
      <c r="D2" s="104" t="s">
        <v>1643</v>
      </c>
      <c r="E2" s="104" t="s">
        <v>1639</v>
      </c>
      <c r="F2" s="104" t="s">
        <v>1640</v>
      </c>
    </row>
    <row r="3" spans="1:6" s="102" customFormat="1" x14ac:dyDescent="0.25">
      <c r="A3" s="105">
        <v>2</v>
      </c>
      <c r="B3" s="106" t="s">
        <v>1581</v>
      </c>
      <c r="C3" s="103" t="s">
        <v>1582</v>
      </c>
      <c r="D3" s="102" t="s">
        <v>1635</v>
      </c>
      <c r="E3" s="103" t="s">
        <v>499</v>
      </c>
      <c r="F3" s="103" t="s">
        <v>500</v>
      </c>
    </row>
    <row r="4" spans="1:6" s="102" customFormat="1" x14ac:dyDescent="0.25">
      <c r="B4" s="106" t="s">
        <v>1583</v>
      </c>
      <c r="C4" s="103"/>
      <c r="E4" s="103" t="s">
        <v>521</v>
      </c>
      <c r="F4" s="103" t="s">
        <v>522</v>
      </c>
    </row>
    <row r="5" spans="1:6" s="102" customFormat="1" x14ac:dyDescent="0.25">
      <c r="B5" s="106" t="s">
        <v>1585</v>
      </c>
      <c r="C5" s="103"/>
      <c r="E5" s="103" t="s">
        <v>537</v>
      </c>
      <c r="F5" s="103" t="s">
        <v>538</v>
      </c>
    </row>
    <row r="6" spans="1:6" s="102" customFormat="1" x14ac:dyDescent="0.25">
      <c r="B6" s="106"/>
      <c r="C6" s="103"/>
      <c r="E6" s="103"/>
      <c r="F6" s="103"/>
    </row>
    <row r="7" spans="1:6" s="102" customFormat="1" x14ac:dyDescent="0.25">
      <c r="C7" s="103" t="s">
        <v>1584</v>
      </c>
      <c r="D7" s="102" t="s">
        <v>1635</v>
      </c>
      <c r="E7" s="102" t="s">
        <v>501</v>
      </c>
      <c r="F7" s="103" t="s">
        <v>502</v>
      </c>
    </row>
    <row r="8" spans="1:6" s="102" customFormat="1" x14ac:dyDescent="0.25">
      <c r="C8" s="103"/>
      <c r="E8" s="102" t="s">
        <v>509</v>
      </c>
      <c r="F8" s="103" t="s">
        <v>510</v>
      </c>
    </row>
    <row r="9" spans="1:6" s="102" customFormat="1" x14ac:dyDescent="0.25">
      <c r="C9" s="103"/>
      <c r="E9" s="102" t="s">
        <v>511</v>
      </c>
      <c r="F9" s="103" t="s">
        <v>512</v>
      </c>
    </row>
    <row r="10" spans="1:6" s="102" customFormat="1" x14ac:dyDescent="0.25">
      <c r="C10" s="103"/>
      <c r="E10" s="102" t="s">
        <v>513</v>
      </c>
      <c r="F10" s="103" t="s">
        <v>514</v>
      </c>
    </row>
    <row r="11" spans="1:6" s="102" customFormat="1" x14ac:dyDescent="0.25">
      <c r="C11" s="103"/>
      <c r="E11" s="102" t="s">
        <v>523</v>
      </c>
      <c r="F11" s="103" t="s">
        <v>524</v>
      </c>
    </row>
    <row r="12" spans="1:6" s="102" customFormat="1" x14ac:dyDescent="0.25">
      <c r="C12" s="103"/>
      <c r="E12" s="102" t="s">
        <v>531</v>
      </c>
      <c r="F12" s="103" t="s">
        <v>532</v>
      </c>
    </row>
    <row r="13" spans="1:6" s="102" customFormat="1" x14ac:dyDescent="0.25">
      <c r="C13" s="103"/>
      <c r="E13" s="102" t="s">
        <v>533</v>
      </c>
      <c r="F13" s="103" t="s">
        <v>534</v>
      </c>
    </row>
    <row r="14" spans="1:6" s="102" customFormat="1" x14ac:dyDescent="0.25">
      <c r="C14" s="103"/>
      <c r="E14" s="102" t="s">
        <v>535</v>
      </c>
      <c r="F14" s="103" t="s">
        <v>536</v>
      </c>
    </row>
    <row r="15" spans="1:6" s="102" customFormat="1" x14ac:dyDescent="0.25">
      <c r="C15" s="103"/>
      <c r="E15" s="102" t="s">
        <v>539</v>
      </c>
      <c r="F15" s="103" t="s">
        <v>540</v>
      </c>
    </row>
    <row r="16" spans="1:6" s="102" customFormat="1" x14ac:dyDescent="0.25">
      <c r="C16" s="103"/>
      <c r="E16" s="102" t="s">
        <v>555</v>
      </c>
      <c r="F16" s="103" t="s">
        <v>556</v>
      </c>
    </row>
    <row r="17" spans="1:6" s="102" customFormat="1" x14ac:dyDescent="0.25">
      <c r="C17" s="103"/>
      <c r="E17" s="102" t="s">
        <v>557</v>
      </c>
      <c r="F17" s="103" t="s">
        <v>558</v>
      </c>
    </row>
    <row r="18" spans="1:6" s="102" customFormat="1" x14ac:dyDescent="0.25">
      <c r="C18" s="103"/>
      <c r="E18" s="102" t="s">
        <v>559</v>
      </c>
      <c r="F18" s="103" t="s">
        <v>560</v>
      </c>
    </row>
    <row r="19" spans="1:6" s="102" customFormat="1" x14ac:dyDescent="0.25">
      <c r="C19" s="103"/>
    </row>
    <row r="20" spans="1:6" s="102" customFormat="1" x14ac:dyDescent="0.25">
      <c r="C20" s="103" t="s">
        <v>1586</v>
      </c>
      <c r="D20" s="102" t="s">
        <v>1635</v>
      </c>
      <c r="E20" s="107" t="s">
        <v>503</v>
      </c>
      <c r="F20" s="107" t="s">
        <v>504</v>
      </c>
    </row>
    <row r="21" spans="1:6" s="102" customFormat="1" x14ac:dyDescent="0.25">
      <c r="C21" s="103"/>
      <c r="E21" s="107" t="s">
        <v>525</v>
      </c>
      <c r="F21" s="107" t="s">
        <v>526</v>
      </c>
    </row>
    <row r="22" spans="1:6" s="102" customFormat="1" x14ac:dyDescent="0.25">
      <c r="C22" s="103"/>
      <c r="E22" s="107" t="s">
        <v>541</v>
      </c>
      <c r="F22" s="107" t="s">
        <v>542</v>
      </c>
    </row>
    <row r="23" spans="1:6" s="102" customFormat="1" x14ac:dyDescent="0.25"/>
    <row r="24" spans="1:6" s="102" customFormat="1" x14ac:dyDescent="0.25">
      <c r="A24" s="105">
        <v>3</v>
      </c>
      <c r="B24" s="106" t="s">
        <v>1588</v>
      </c>
      <c r="C24" s="103" t="s">
        <v>218</v>
      </c>
      <c r="D24" s="102" t="s">
        <v>1636</v>
      </c>
      <c r="E24" s="103" t="s">
        <v>217</v>
      </c>
      <c r="F24" s="103" t="s">
        <v>218</v>
      </c>
    </row>
    <row r="25" spans="1:6" s="102" customFormat="1" x14ac:dyDescent="0.25">
      <c r="C25" s="103" t="s">
        <v>220</v>
      </c>
      <c r="E25" s="103" t="s">
        <v>219</v>
      </c>
      <c r="F25" s="103" t="s">
        <v>220</v>
      </c>
    </row>
    <row r="26" spans="1:6" s="102" customFormat="1" x14ac:dyDescent="0.25">
      <c r="C26" s="103" t="s">
        <v>222</v>
      </c>
      <c r="E26" s="103" t="s">
        <v>221</v>
      </c>
      <c r="F26" s="103" t="s">
        <v>222</v>
      </c>
    </row>
    <row r="27" spans="1:6" s="102" customFormat="1" x14ac:dyDescent="0.25">
      <c r="C27" s="103" t="s">
        <v>224</v>
      </c>
      <c r="E27" s="103" t="s">
        <v>223</v>
      </c>
      <c r="F27" s="103" t="s">
        <v>224</v>
      </c>
    </row>
    <row r="28" spans="1:6" s="102" customFormat="1" x14ac:dyDescent="0.25">
      <c r="C28" s="103" t="s">
        <v>226</v>
      </c>
      <c r="E28" s="103" t="s">
        <v>225</v>
      </c>
      <c r="F28" s="103" t="s">
        <v>226</v>
      </c>
    </row>
    <row r="29" spans="1:6" s="102" customFormat="1" x14ac:dyDescent="0.25">
      <c r="C29" s="103" t="s">
        <v>228</v>
      </c>
      <c r="E29" s="103" t="s">
        <v>227</v>
      </c>
      <c r="F29" s="103" t="s">
        <v>228</v>
      </c>
    </row>
    <row r="30" spans="1:6" s="102" customFormat="1" x14ac:dyDescent="0.25">
      <c r="C30" s="103" t="s">
        <v>230</v>
      </c>
      <c r="E30" s="103" t="s">
        <v>229</v>
      </c>
      <c r="F30" s="103" t="s">
        <v>230</v>
      </c>
    </row>
    <row r="31" spans="1:6" s="102" customFormat="1" x14ac:dyDescent="0.25">
      <c r="C31" s="103" t="s">
        <v>214</v>
      </c>
      <c r="E31" s="103" t="s">
        <v>213</v>
      </c>
      <c r="F31" s="103" t="s">
        <v>214</v>
      </c>
    </row>
    <row r="32" spans="1:6" s="102" customFormat="1" x14ac:dyDescent="0.25">
      <c r="C32" s="103" t="s">
        <v>216</v>
      </c>
      <c r="E32" s="103" t="s">
        <v>215</v>
      </c>
      <c r="F32" s="103" t="s">
        <v>216</v>
      </c>
    </row>
    <row r="33" spans="1:6" s="102" customFormat="1" x14ac:dyDescent="0.25">
      <c r="C33" s="103" t="s">
        <v>232</v>
      </c>
      <c r="E33" s="103" t="s">
        <v>231</v>
      </c>
      <c r="F33" s="103" t="s">
        <v>232</v>
      </c>
    </row>
    <row r="34" spans="1:6" s="102" customFormat="1" x14ac:dyDescent="0.25">
      <c r="C34" s="103" t="s">
        <v>234</v>
      </c>
      <c r="E34" s="103" t="s">
        <v>233</v>
      </c>
      <c r="F34" s="103" t="s">
        <v>234</v>
      </c>
    </row>
    <row r="35" spans="1:6" s="102" customFormat="1" x14ac:dyDescent="0.25">
      <c r="C35" s="103" t="s">
        <v>1295</v>
      </c>
      <c r="E35" s="103" t="s">
        <v>1294</v>
      </c>
      <c r="F35" s="103" t="s">
        <v>1295</v>
      </c>
    </row>
    <row r="36" spans="1:6" s="102" customFormat="1" x14ac:dyDescent="0.25"/>
    <row r="37" spans="1:6" s="102" customFormat="1" x14ac:dyDescent="0.25">
      <c r="A37" s="105">
        <v>4</v>
      </c>
      <c r="B37" s="106" t="s">
        <v>1591</v>
      </c>
      <c r="C37" t="s">
        <v>1593</v>
      </c>
      <c r="D37" s="100" t="s">
        <v>1636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1594</v>
      </c>
      <c r="D41" s="100" t="s">
        <v>1636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1595</v>
      </c>
      <c r="D54" s="100" t="s">
        <v>1636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1596</v>
      </c>
      <c r="D58" s="100" t="s">
        <v>1636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7" ht="14.4" x14ac:dyDescent="0.3">
      <c r="C65" t="s">
        <v>1641</v>
      </c>
      <c r="D65" s="108" t="s">
        <v>1636</v>
      </c>
      <c r="E65" s="110" t="s">
        <v>603</v>
      </c>
      <c r="F65" s="111" t="s">
        <v>604</v>
      </c>
      <c r="G65" s="109"/>
    </row>
    <row r="66" spans="3:7" ht="14.4" x14ac:dyDescent="0.3">
      <c r="D66" s="108"/>
      <c r="E66" s="110" t="s">
        <v>605</v>
      </c>
      <c r="F66" s="111" t="s">
        <v>606</v>
      </c>
      <c r="G66" s="109"/>
    </row>
    <row r="67" spans="3:7" ht="14.4" x14ac:dyDescent="0.3">
      <c r="D67" s="108"/>
      <c r="E67" s="110" t="s">
        <v>607</v>
      </c>
      <c r="F67" s="111" t="s">
        <v>608</v>
      </c>
      <c r="G67" s="109"/>
    </row>
    <row r="68" spans="3:7" ht="14.4" x14ac:dyDescent="0.3">
      <c r="D68" s="108"/>
      <c r="E68" s="110" t="s">
        <v>609</v>
      </c>
      <c r="F68" s="111" t="s">
        <v>610</v>
      </c>
      <c r="G68" s="109"/>
    </row>
    <row r="69" spans="3:7" ht="14.4" x14ac:dyDescent="0.3">
      <c r="D69" s="108"/>
      <c r="E69" s="110" t="s">
        <v>611</v>
      </c>
      <c r="F69" s="111" t="s">
        <v>612</v>
      </c>
      <c r="G69" s="109"/>
    </row>
    <row r="70" spans="3:7" ht="14.4" x14ac:dyDescent="0.3">
      <c r="D70" s="108"/>
      <c r="E70" s="110" t="s">
        <v>613</v>
      </c>
      <c r="F70" s="111" t="s">
        <v>614</v>
      </c>
      <c r="G70" s="109"/>
    </row>
    <row r="71" spans="3:7" ht="14.4" x14ac:dyDescent="0.3">
      <c r="D71" s="108"/>
      <c r="E71" s="110" t="s">
        <v>615</v>
      </c>
      <c r="F71" s="111" t="s">
        <v>616</v>
      </c>
      <c r="G71" s="109"/>
    </row>
    <row r="72" spans="3:7" ht="14.4" x14ac:dyDescent="0.3">
      <c r="D72" s="108"/>
      <c r="E72" s="110" t="s">
        <v>617</v>
      </c>
      <c r="F72" s="111" t="s">
        <v>618</v>
      </c>
      <c r="G72" s="109"/>
    </row>
    <row r="73" spans="3:7" ht="14.4" x14ac:dyDescent="0.3">
      <c r="D73" s="108"/>
      <c r="E73" s="110" t="s">
        <v>619</v>
      </c>
      <c r="F73" s="111" t="s">
        <v>620</v>
      </c>
      <c r="G73" s="109"/>
    </row>
    <row r="74" spans="3:7" ht="14.4" x14ac:dyDescent="0.3">
      <c r="D74" s="108"/>
      <c r="E74" s="110" t="s">
        <v>621</v>
      </c>
      <c r="F74" s="111" t="s">
        <v>622</v>
      </c>
      <c r="G74" s="109"/>
    </row>
    <row r="75" spans="3:7" ht="14.4" x14ac:dyDescent="0.3">
      <c r="D75" s="108"/>
      <c r="E75" s="110" t="s">
        <v>623</v>
      </c>
      <c r="F75" s="111" t="s">
        <v>624</v>
      </c>
      <c r="G75" s="109"/>
    </row>
    <row r="77" spans="3:7" x14ac:dyDescent="0.25">
      <c r="C77" t="s">
        <v>1642</v>
      </c>
      <c r="D77" s="100" t="s">
        <v>1636</v>
      </c>
      <c r="E77" t="s">
        <v>547</v>
      </c>
      <c r="F77" t="s">
        <v>548</v>
      </c>
    </row>
    <row r="78" spans="3:7" x14ac:dyDescent="0.25">
      <c r="E78" t="s">
        <v>549</v>
      </c>
      <c r="F78" t="s">
        <v>550</v>
      </c>
    </row>
    <row r="80" spans="3:7" x14ac:dyDescent="0.25">
      <c r="C80" t="s">
        <v>1645</v>
      </c>
      <c r="D80" s="100" t="s">
        <v>1636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1644</v>
      </c>
      <c r="D84" s="100" t="s">
        <v>1636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หนองบัวลำภู</vt:lpstr>
      <vt:lpstr>หนองบัวลำภู</vt:lpstr>
      <vt:lpstr>mapping</vt:lpstr>
      <vt:lpstr>'แผน 2-4 หนองบัวลำภู'!Print_Area</vt:lpstr>
      <vt:lpstr>'แผน 2-4 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2020-05-25T08:24:49Z</dcterms:modified>
</cp:coreProperties>
</file>